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0" yWindow="660" windowWidth="20610" windowHeight="11640"/>
  </bookViews>
  <sheets>
    <sheet name="1部门预算收支总表" sheetId="1" r:id="rId1"/>
    <sheet name="2部门收入总体情况表" sheetId="3" r:id="rId2"/>
    <sheet name="3支出情况表" sheetId="12" r:id="rId3"/>
    <sheet name="4财政拨款收支总表" sheetId="13" r:id="rId4"/>
    <sheet name="5一般公共预算支出情况表" sheetId="15" r:id="rId5"/>
    <sheet name="6支出经济分类汇总表" sheetId="16" r:id="rId6"/>
    <sheet name="7一般公共预算“三公”经费支出表" sheetId="17" r:id="rId7"/>
    <sheet name="8政府性基金支出情况表" sheetId="18" r:id="rId8"/>
    <sheet name="9国有资本经营预算情况表" sheetId="19" r:id="rId9"/>
    <sheet name="10政府采购情况表" sheetId="20" r:id="rId10"/>
    <sheet name="Sheet1" sheetId="21" r:id="rId11"/>
  </sheets>
  <definedNames>
    <definedName name="_xlnm.Print_Area" localSheetId="1">'2部门收入总体情况表'!$A$1:$O$13</definedName>
    <definedName name="_xlnm.Print_Area" localSheetId="2">'3支出情况表'!$A$1:$N$13</definedName>
    <definedName name="_xlnm.Print_Area" localSheetId="4">'5一般公共预算支出情况表'!$A$1:$N$13</definedName>
    <definedName name="_xlnm.Print_Area" localSheetId="5">'6支出经济分类汇总表'!$A$1:$P$47</definedName>
    <definedName name="_xlnm.Print_Area" localSheetId="7">'8政府性基金支出情况表'!$A$1:$N$5</definedName>
    <definedName name="_xlnm.Print_Titles" localSheetId="1">'2部门收入总体情况表'!$1:$5</definedName>
    <definedName name="_xlnm.Print_Titles" localSheetId="2">'3支出情况表'!$1:$5</definedName>
    <definedName name="_xlnm.Print_Titles" localSheetId="4">'5一般公共预算支出情况表'!$1:$5</definedName>
    <definedName name="_xlnm.Print_Titles" localSheetId="5">'6支出经济分类汇总表'!$1:$8</definedName>
    <definedName name="_xlnm.Print_Titles" localSheetId="7">'8政府性基金支出情况表'!$1:$5</definedName>
  </definedNames>
  <calcPr calcId="125725"/>
</workbook>
</file>

<file path=xl/calcChain.xml><?xml version="1.0" encoding="utf-8"?>
<calcChain xmlns="http://schemas.openxmlformats.org/spreadsheetml/2006/main">
  <c r="L6" i="18"/>
  <c r="F6" s="1"/>
  <c r="G6"/>
  <c r="B5" i="17"/>
  <c r="O9" i="16"/>
  <c r="K9"/>
  <c r="I9"/>
  <c r="H9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M7" i="15"/>
  <c r="L7" s="1"/>
  <c r="J7"/>
  <c r="I7"/>
  <c r="H7"/>
  <c r="G7" s="1"/>
  <c r="M6"/>
  <c r="L6" s="1"/>
  <c r="J6"/>
  <c r="I6"/>
  <c r="H6"/>
  <c r="G6" s="1"/>
  <c r="L13"/>
  <c r="F13" s="1"/>
  <c r="L12"/>
  <c r="L11"/>
  <c r="L10"/>
  <c r="F10" s="1"/>
  <c r="L9"/>
  <c r="F9" s="1"/>
  <c r="L8"/>
  <c r="G13"/>
  <c r="G12"/>
  <c r="G11"/>
  <c r="G10"/>
  <c r="G9"/>
  <c r="G8"/>
  <c r="F12"/>
  <c r="F11"/>
  <c r="F8"/>
  <c r="H36" i="13"/>
  <c r="C14" s="1"/>
  <c r="G36"/>
  <c r="C9" s="1"/>
  <c r="F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C8"/>
  <c r="M7" i="12"/>
  <c r="L7" s="1"/>
  <c r="J7"/>
  <c r="I7"/>
  <c r="I6" s="1"/>
  <c r="H7"/>
  <c r="J6"/>
  <c r="H6"/>
  <c r="G6" s="1"/>
  <c r="L13"/>
  <c r="L12"/>
  <c r="L11"/>
  <c r="L10"/>
  <c r="F10" s="1"/>
  <c r="L9"/>
  <c r="L8"/>
  <c r="G13"/>
  <c r="G12"/>
  <c r="F12" s="1"/>
  <c r="G11"/>
  <c r="G10"/>
  <c r="G9"/>
  <c r="G8"/>
  <c r="F8" s="1"/>
  <c r="F11"/>
  <c r="F9"/>
  <c r="N7" i="3"/>
  <c r="N6" s="1"/>
  <c r="M7"/>
  <c r="J7"/>
  <c r="H7"/>
  <c r="G7"/>
  <c r="G6" s="1"/>
  <c r="F6" s="1"/>
  <c r="M6"/>
  <c r="J6"/>
  <c r="H6"/>
  <c r="F13"/>
  <c r="F12"/>
  <c r="F11"/>
  <c r="F10"/>
  <c r="F9"/>
  <c r="F8"/>
  <c r="E14" i="1"/>
  <c r="K13"/>
  <c r="I13"/>
  <c r="H13"/>
  <c r="G13"/>
  <c r="E13" s="1"/>
  <c r="E11"/>
  <c r="E10"/>
  <c r="E9"/>
  <c r="K8"/>
  <c r="K24" s="1"/>
  <c r="I8"/>
  <c r="I24" s="1"/>
  <c r="H8"/>
  <c r="E8" s="1"/>
  <c r="G8"/>
  <c r="G24" s="1"/>
  <c r="C8"/>
  <c r="H24" l="1"/>
  <c r="E24" s="1"/>
  <c r="G7" i="12"/>
  <c r="F6" i="15"/>
  <c r="F7"/>
  <c r="F7" i="3"/>
  <c r="F7" i="12"/>
  <c r="G9" i="16"/>
  <c r="F13" i="12"/>
  <c r="E36" i="13"/>
  <c r="C36" s="1"/>
  <c r="C21" i="1"/>
  <c r="C20"/>
  <c r="C24" s="1"/>
  <c r="M6" i="12"/>
  <c r="L6" s="1"/>
  <c r="F6" s="1"/>
  <c r="C15" i="1"/>
</calcChain>
</file>

<file path=xl/sharedStrings.xml><?xml version="1.0" encoding="utf-8"?>
<sst xmlns="http://schemas.openxmlformats.org/spreadsheetml/2006/main" count="630" uniqueCount="264">
  <si>
    <t>预算01表</t>
  </si>
  <si>
    <t>单位：万元</t>
  </si>
  <si>
    <t>收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</si>
  <si>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</si>
  <si>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</si>
  <si>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</si>
  <si>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</si>
  <si>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</si>
  <si>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</si>
  <si>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</si>
  <si>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</si>
  <si>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</si>
  <si>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</si>
  <si>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</si>
  <si>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</si>
  <si>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</si>
  <si>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</si>
  <si>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</si>
  <si>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</si>
  <si>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</si>
  <si>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2、商品服务支出</t>
  </si>
  <si>
    <t>专项收入</t>
  </si>
  <si>
    <t>3、对个人和家庭的补助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</si>
  <si>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</si>
  <si>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</si>
  <si>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</si>
  <si>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</si>
  <si>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</si>
  <si>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</si>
  <si>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</si>
  <si>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</si>
  <si>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</si>
  <si>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</si>
  <si>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</si>
  <si>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收  入  合  计</t>
  </si>
  <si>
    <t>支 出 合 计</t>
  </si>
  <si>
    <t>预算02表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</si>
  <si>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</si>
  <si>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</si>
  <si>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</si>
  <si>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</si>
  <si>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</si>
  <si>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</si>
  <si>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</si>
  <si>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国有资产资源有偿使用收入</t>
  </si>
  <si>
    <t>预算08表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</si>
  <si>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</si>
  <si>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</si>
  <si>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</si>
  <si>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</si>
  <si>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</si>
  <si>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</si>
  <si>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</si>
  <si>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收            入</t>
  </si>
  <si>
    <t>项                    目</t>
  </si>
  <si>
    <t>项            目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</si>
  <si>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</si>
  <si>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</si>
  <si>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</si>
  <si>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</si>
  <si>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</si>
  <si>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</si>
  <si>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</si>
  <si>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</si>
  <si>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</si>
  <si>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</si>
  <si>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</si>
  <si>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</si>
  <si>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</si>
  <si>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</si>
  <si>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</si>
  <si>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</si>
  <si>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</si>
  <si>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</si>
  <si>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</si>
  <si>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</si>
  <si>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</si>
  <si>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</si>
  <si>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</si>
  <si>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</si>
  <si>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</si>
  <si>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</si>
  <si>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</si>
  <si>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预算06表</t>
  </si>
  <si>
    <t>科目名称</t>
  </si>
  <si>
    <t>**</t>
  </si>
  <si>
    <t>预算07表</t>
    <phoneticPr fontId="0" type="noConversion"/>
  </si>
  <si>
    <t>项      目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</si>
  <si>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</si>
  <si>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</si>
  <si>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</si>
  <si>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</si>
  <si>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</si>
  <si>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</si>
  <si>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</si>
  <si>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预算05表</t>
    <phoneticPr fontId="0" type="noConversion"/>
  </si>
  <si>
    <t xml:space="preserve">    用事业单位基金弥补收支差额</t>
    <phoneticPr fontId="0" type="noConversion"/>
  </si>
  <si>
    <t>预算03表</t>
    <phoneticPr fontId="0" type="noConversion"/>
  </si>
  <si>
    <t>国有资产资源有偿使用收入</t>
    <phoneticPr fontId="0" type="noConversion"/>
  </si>
  <si>
    <t>行政事业性收费</t>
    <phoneticPr fontId="0" type="noConversion"/>
  </si>
  <si>
    <t>国有资本经营预算</t>
    <phoneticPr fontId="0" type="noConversion"/>
  </si>
  <si>
    <t>资本性支出</t>
    <phoneticPr fontId="0" type="noConversion"/>
  </si>
  <si>
    <t>上级专项转移支付</t>
    <phoneticPr fontId="0" type="noConversion"/>
  </si>
  <si>
    <t>2018年部门收入总体情况表</t>
    <phoneticPr fontId="6" type="noConversion"/>
  </si>
  <si>
    <t>小计</t>
    <phoneticPr fontId="6" type="noConversion"/>
  </si>
  <si>
    <t>其中:财政拨款</t>
    <phoneticPr fontId="6" type="noConversion"/>
  </si>
  <si>
    <t>国有资本经营预算</t>
    <phoneticPr fontId="6" type="noConversion"/>
  </si>
  <si>
    <t>上级专项转移支付</t>
    <phoneticPr fontId="6" type="noConversion"/>
  </si>
  <si>
    <t xml:space="preserve"> 2018年部门收支总体情况表</t>
    <phoneticPr fontId="0" type="noConversion"/>
  </si>
  <si>
    <t>4、资本性支出</t>
    <phoneticPr fontId="0" type="noConversion"/>
  </si>
  <si>
    <t>208</t>
  </si>
  <si>
    <t>05</t>
  </si>
  <si>
    <t>01</t>
  </si>
  <si>
    <t xml:space="preserve">  </t>
  </si>
  <si>
    <t>02</t>
  </si>
  <si>
    <t xml:space="preserve">  事业单位离退休</t>
  </si>
  <si>
    <t xml:space="preserve">  机关事业单位基本养老保险缴费支出</t>
  </si>
  <si>
    <t>27</t>
  </si>
  <si>
    <t xml:space="preserve">  财政对失业保险基金的补助</t>
  </si>
  <si>
    <t>210</t>
  </si>
  <si>
    <t>11</t>
  </si>
  <si>
    <t xml:space="preserve">  事业单位医疗</t>
  </si>
  <si>
    <t>07</t>
  </si>
  <si>
    <t>99</t>
  </si>
  <si>
    <t>221</t>
  </si>
  <si>
    <t xml:space="preserve">  住房公积金</t>
  </si>
  <si>
    <t>基本工资</t>
  </si>
  <si>
    <t>501</t>
  </si>
  <si>
    <t>工资奖金津补贴</t>
  </si>
  <si>
    <t>505</t>
  </si>
  <si>
    <t>津贴补贴</t>
  </si>
  <si>
    <t>03</t>
  </si>
  <si>
    <t>奖金</t>
  </si>
  <si>
    <t>绩效工资</t>
  </si>
  <si>
    <t>08</t>
  </si>
  <si>
    <t>机关事业单位基本养老保险费</t>
  </si>
  <si>
    <t>社会保障缴费</t>
  </si>
  <si>
    <t>10</t>
  </si>
  <si>
    <t>城镇职工基本医疗保险缴费</t>
  </si>
  <si>
    <t>12</t>
  </si>
  <si>
    <t>其他社会保障性缴费</t>
  </si>
  <si>
    <t>13</t>
  </si>
  <si>
    <t>住房公积金</t>
  </si>
  <si>
    <t>办公费</t>
  </si>
  <si>
    <t>502</t>
  </si>
  <si>
    <t>办公经费</t>
  </si>
  <si>
    <t>商品和服务支出</t>
  </si>
  <si>
    <t>邮电费</t>
  </si>
  <si>
    <t>差旅费</t>
  </si>
  <si>
    <t>26</t>
  </si>
  <si>
    <t>劳务费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</si>
  <si>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</si>
  <si>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</si>
  <si>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</si>
  <si>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</si>
  <si>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</si>
  <si>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</si>
  <si>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</si>
  <si>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</si>
  <si>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</si>
  <si>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离休费</t>
  </si>
  <si>
    <t>509</t>
  </si>
  <si>
    <t>离退休费</t>
  </si>
  <si>
    <t>退休费</t>
  </si>
  <si>
    <t>2018年政府性基金支出情况表</t>
    <phoneticPr fontId="6" type="noConversion"/>
  </si>
  <si>
    <t>04</t>
  </si>
  <si>
    <t>06</t>
  </si>
  <si>
    <t>2018年部门支出总体情况表</t>
    <phoneticPr fontId="6" type="noConversion"/>
  </si>
  <si>
    <t>预算04表</t>
    <phoneticPr fontId="6" type="noConversion"/>
  </si>
  <si>
    <t>2018年财政拨款收支总体情况表</t>
    <phoneticPr fontId="6" type="noConversion"/>
  </si>
  <si>
    <t>单位：万元</t>
    <phoneticPr fontId="6" type="noConversion"/>
  </si>
  <si>
    <t>行政事业性收费</t>
    <phoneticPr fontId="6" type="noConversion"/>
  </si>
  <si>
    <t>二十二、粮油物资储备支出</t>
    <phoneticPr fontId="6" type="noConversion"/>
  </si>
  <si>
    <t>二十三、国有资本经营预算支出</t>
    <phoneticPr fontId="6" type="noConversion"/>
  </si>
  <si>
    <t>2018年一般公共预算支出情况表</t>
    <phoneticPr fontId="6" type="noConversion"/>
  </si>
  <si>
    <t>2018年支出经济分类汇总表</t>
    <phoneticPr fontId="6" type="noConversion"/>
  </si>
  <si>
    <t>部门预算经济分类</t>
    <phoneticPr fontId="6" type="noConversion"/>
  </si>
  <si>
    <t>政府预算经济分类</t>
    <phoneticPr fontId="6" type="noConversion"/>
  </si>
  <si>
    <t>2018年</t>
    <phoneticPr fontId="6" type="noConversion"/>
  </si>
  <si>
    <t>类</t>
    <phoneticPr fontId="6" type="noConversion"/>
  </si>
  <si>
    <t>款</t>
    <phoneticPr fontId="6" type="noConversion"/>
  </si>
  <si>
    <t>科目名称</t>
    <phoneticPr fontId="6" type="noConversion"/>
  </si>
  <si>
    <t>印刷费</t>
  </si>
  <si>
    <t>水费</t>
  </si>
  <si>
    <t>电费</t>
  </si>
  <si>
    <t>09</t>
  </si>
  <si>
    <t>物业管理费</t>
  </si>
  <si>
    <t>维修(护)费</t>
  </si>
  <si>
    <t>维修（护）费</t>
  </si>
  <si>
    <t>16</t>
  </si>
  <si>
    <t>培训费</t>
  </si>
  <si>
    <t>17</t>
  </si>
  <si>
    <t>公务接待费</t>
  </si>
  <si>
    <t>办公设备购置</t>
  </si>
  <si>
    <t>2018年一般公共预算“三公”经费支出情况表</t>
    <phoneticPr fontId="0" type="noConversion"/>
  </si>
  <si>
    <t>2018年“三公”经费预算数</t>
    <phoneticPr fontId="0" type="noConversion"/>
  </si>
  <si>
    <t>单位名称:中国共产党平顶山市委员会党校</t>
    <phoneticPr fontId="0" type="noConversion"/>
  </si>
  <si>
    <t>211</t>
  </si>
  <si>
    <t>中国共产党平顶山市委员会党校</t>
  </si>
  <si>
    <t>205</t>
  </si>
  <si>
    <t xml:space="preserve">  干部教育</t>
  </si>
  <si>
    <t>单位名称:中国共产党平顶山市委员会党校</t>
    <phoneticPr fontId="6" type="noConversion"/>
  </si>
  <si>
    <t>手续费</t>
  </si>
  <si>
    <t>因公出国（境）费用</t>
  </si>
  <si>
    <t>15</t>
  </si>
  <si>
    <t>会议费</t>
  </si>
  <si>
    <t>生活补助</t>
  </si>
  <si>
    <t>社会福利和救助</t>
  </si>
  <si>
    <t>506</t>
  </si>
  <si>
    <t>资本性支出（一）</t>
  </si>
  <si>
    <t>其他资本性支出</t>
  </si>
  <si>
    <t>单位名称:中国共产党平顶山市委员会党校</t>
    <phoneticPr fontId="15" type="noConversion"/>
  </si>
  <si>
    <t>单位名称：中国共产党平顶山市委员会党校</t>
    <phoneticPr fontId="0" type="noConversion"/>
  </si>
  <si>
    <t>项          目</t>
  </si>
  <si>
    <t>采购项目</t>
  </si>
  <si>
    <t>采购目录</t>
  </si>
  <si>
    <t>规格</t>
  </si>
  <si>
    <t>计量单位</t>
  </si>
  <si>
    <t>采购数量</t>
  </si>
  <si>
    <t>金额</t>
  </si>
  <si>
    <t>科目代码</t>
  </si>
  <si>
    <t>单位名称</t>
  </si>
  <si>
    <t>2018年国有资本经营预算情况表</t>
    <phoneticPr fontId="0" type="noConversion"/>
  </si>
  <si>
    <t>单位：万元</t>
    <phoneticPr fontId="0" type="noConversion"/>
  </si>
  <si>
    <t>合计</t>
    <phoneticPr fontId="0" type="noConversion"/>
  </si>
  <si>
    <t>基本支出</t>
    <phoneticPr fontId="0" type="noConversion"/>
  </si>
  <si>
    <t>项目支出</t>
    <phoneticPr fontId="0" type="noConversion"/>
  </si>
  <si>
    <t>小计</t>
    <phoneticPr fontId="0" type="noConversion"/>
  </si>
  <si>
    <t>工资福利支出</t>
    <phoneticPr fontId="0" type="noConversion"/>
  </si>
  <si>
    <t>对个人和家庭的补助支出</t>
    <phoneticPr fontId="0" type="noConversion"/>
  </si>
  <si>
    <t>商品服务支出</t>
    <phoneticPr fontId="0" type="noConversion"/>
  </si>
  <si>
    <t>社会事业和经济发展项目</t>
    <phoneticPr fontId="0" type="noConversion"/>
  </si>
  <si>
    <t>债务项目</t>
    <phoneticPr fontId="0" type="noConversion"/>
  </si>
  <si>
    <t>基本建设项目</t>
    <phoneticPr fontId="0" type="noConversion"/>
  </si>
  <si>
    <t>其他项目</t>
    <phoneticPr fontId="0" type="noConversion"/>
  </si>
  <si>
    <t>政府采购汇总表</t>
    <phoneticPr fontId="6" type="noConversion"/>
  </si>
  <si>
    <t>预算10表</t>
    <phoneticPr fontId="6" type="noConversion"/>
  </si>
  <si>
    <t>单位:万元</t>
    <phoneticPr fontId="6" type="noConversion"/>
  </si>
  <si>
    <r>
      <t>2</t>
    </r>
    <r>
      <rPr>
        <sz val="9"/>
        <rFont val="宋体"/>
        <charset val="134"/>
      </rPr>
      <t>05</t>
    </r>
    <phoneticPr fontId="0" type="noConversion"/>
  </si>
  <si>
    <r>
      <t>0</t>
    </r>
    <r>
      <rPr>
        <sz val="9"/>
        <rFont val="宋体"/>
        <charset val="134"/>
      </rPr>
      <t>8</t>
    </r>
    <phoneticPr fontId="0" type="noConversion"/>
  </si>
  <si>
    <r>
      <t>0</t>
    </r>
    <r>
      <rPr>
        <sz val="9"/>
        <rFont val="宋体"/>
        <charset val="134"/>
      </rPr>
      <t>2</t>
    </r>
    <phoneticPr fontId="0" type="noConversion"/>
  </si>
  <si>
    <t>中国共产党平顶山市委员会党校</t>
    <phoneticPr fontId="0" type="noConversion"/>
  </si>
  <si>
    <t>校刊印刷</t>
    <phoneticPr fontId="0" type="noConversion"/>
  </si>
  <si>
    <t>印刷服务</t>
    <phoneticPr fontId="0" type="noConversion"/>
  </si>
  <si>
    <t>A4</t>
    <phoneticPr fontId="0" type="noConversion"/>
  </si>
  <si>
    <t>本</t>
    <phoneticPr fontId="0" type="noConversion"/>
  </si>
  <si>
    <t>台式计算机</t>
    <phoneticPr fontId="0" type="noConversion"/>
  </si>
  <si>
    <t>台</t>
    <phoneticPr fontId="0" type="noConversion"/>
  </si>
  <si>
    <t>激光打印机</t>
    <phoneticPr fontId="0" type="noConversion"/>
  </si>
  <si>
    <t>打印设备</t>
    <phoneticPr fontId="0" type="noConversion"/>
  </si>
  <si>
    <r>
      <t>A</t>
    </r>
    <r>
      <rPr>
        <sz val="9"/>
        <rFont val="宋体"/>
        <family val="3"/>
        <charset val="134"/>
      </rPr>
      <t>4</t>
    </r>
    <phoneticPr fontId="0" type="noConversion"/>
  </si>
  <si>
    <t>针式打印机</t>
    <phoneticPr fontId="0" type="noConversion"/>
  </si>
  <si>
    <t>一体机</t>
    <phoneticPr fontId="0" type="noConversion"/>
  </si>
  <si>
    <t>多功能一体机</t>
    <phoneticPr fontId="0" type="noConversion"/>
  </si>
  <si>
    <t>文件柜</t>
    <phoneticPr fontId="0" type="noConversion"/>
  </si>
  <si>
    <t>家具用具</t>
    <phoneticPr fontId="0" type="noConversion"/>
  </si>
  <si>
    <t>铁皮柜</t>
    <phoneticPr fontId="0" type="noConversion"/>
  </si>
  <si>
    <t>个</t>
    <phoneticPr fontId="0" type="noConversion"/>
  </si>
  <si>
    <t>机动车保险</t>
    <phoneticPr fontId="0" type="noConversion"/>
  </si>
  <si>
    <t>公务用车保险</t>
    <phoneticPr fontId="0" type="noConversion"/>
  </si>
  <si>
    <t>份</t>
    <phoneticPr fontId="0" type="noConversion"/>
  </si>
  <si>
    <t>空调</t>
    <phoneticPr fontId="0" type="noConversion"/>
  </si>
  <si>
    <t>空气机</t>
    <phoneticPr fontId="0" type="noConversion"/>
  </si>
  <si>
    <t>柜机</t>
    <phoneticPr fontId="0" type="noConversion"/>
  </si>
</sst>
</file>

<file path=xl/styles.xml><?xml version="1.0" encoding="utf-8"?>
<styleSheet xmlns="http://schemas.openxmlformats.org/spreadsheetml/2006/main">
  <numFmts count="10">
    <numFmt numFmtId="176" formatCode="* #,##0.00;* \-#,##0.00;* &quot;&quot;??;@"/>
    <numFmt numFmtId="177" formatCode="#,##0.0_);[Red]\(#,##0.0\)"/>
    <numFmt numFmtId="178" formatCode="#,##0.0"/>
    <numFmt numFmtId="179" formatCode="00"/>
    <numFmt numFmtId="180" formatCode="0000"/>
    <numFmt numFmtId="181" formatCode="#,##0.0_ "/>
    <numFmt numFmtId="182" formatCode="0.0_ "/>
    <numFmt numFmtId="183" formatCode="0.0_);[Red]\(0.0\)"/>
    <numFmt numFmtId="184" formatCode="0_ "/>
    <numFmt numFmtId="185" formatCode="0.0"/>
  </numFmts>
  <fonts count="29"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sz val="15"/>
      <name val="宋体"/>
      <charset val="134"/>
    </font>
    <font>
      <b/>
      <sz val="1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0"/>
      <name val="宋体"/>
      <charset val="134"/>
    </font>
    <font>
      <b/>
      <sz val="22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18"/>
      <color indexed="8"/>
      <name val="宋体"/>
      <charset val="134"/>
    </font>
    <font>
      <b/>
      <sz val="18"/>
      <name val="宋体"/>
      <charset val="134"/>
    </font>
    <font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>
      <alignment vertical="center"/>
    </xf>
    <xf numFmtId="0" fontId="5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0" fontId="21" fillId="4" borderId="0" applyNumberFormat="0" applyBorder="0" applyAlignment="0" applyProtection="0">
      <alignment vertical="center"/>
    </xf>
  </cellStyleXfs>
  <cellXfs count="377">
    <xf numFmtId="0" fontId="0" fillId="0" borderId="0" xfId="0">
      <alignment vertical="center"/>
    </xf>
    <xf numFmtId="176" fontId="3" fillId="0" borderId="0" xfId="0" applyNumberFormat="1" applyFont="1" applyFill="1" applyAlignment="1" applyProtection="1">
      <alignment horizontal="right" vertical="center"/>
    </xf>
    <xf numFmtId="177" fontId="3" fillId="0" borderId="0" xfId="0" applyNumberFormat="1" applyFont="1" applyFill="1" applyAlignment="1" applyProtection="1">
      <alignment horizontal="right" vertical="center"/>
    </xf>
    <xf numFmtId="177" fontId="3" fillId="0" borderId="0" xfId="0" applyNumberFormat="1" applyFont="1" applyFill="1" applyAlignment="1" applyProtection="1">
      <alignment vertical="center"/>
    </xf>
    <xf numFmtId="177" fontId="3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/>
    <xf numFmtId="0" fontId="5" fillId="0" borderId="0" xfId="0" applyFont="1">
      <alignment vertical="center"/>
    </xf>
    <xf numFmtId="176" fontId="3" fillId="0" borderId="1" xfId="0" applyNumberFormat="1" applyFont="1" applyFill="1" applyBorder="1" applyAlignment="1" applyProtection="1">
      <alignment horizontal="centerContinuous" vertical="center"/>
    </xf>
    <xf numFmtId="176" fontId="3" fillId="0" borderId="2" xfId="0" applyNumberFormat="1" applyFont="1" applyFill="1" applyBorder="1" applyAlignment="1" applyProtection="1">
      <alignment horizontal="centerContinuous" vertical="center"/>
    </xf>
    <xf numFmtId="176" fontId="3" fillId="0" borderId="3" xfId="0" applyNumberFormat="1" applyFont="1" applyFill="1" applyBorder="1" applyAlignment="1" applyProtection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8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0" fillId="0" borderId="0" xfId="0" applyFill="1" applyAlignment="1"/>
    <xf numFmtId="178" fontId="3" fillId="0" borderId="1" xfId="0" applyNumberFormat="1" applyFont="1" applyFill="1" applyBorder="1" applyAlignment="1" applyProtection="1">
      <alignment horizontal="left" vertical="center" wrapText="1"/>
    </xf>
    <xf numFmtId="178" fontId="3" fillId="0" borderId="4" xfId="0" applyNumberFormat="1" applyFont="1" applyFill="1" applyBorder="1" applyAlignment="1" applyProtection="1">
      <alignment horizontal="left" vertical="center" wrapText="1"/>
    </xf>
    <xf numFmtId="178" fontId="3" fillId="0" borderId="4" xfId="0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3" applyAlignment="1"/>
    <xf numFmtId="0" fontId="7" fillId="0" borderId="0" xfId="3" applyFill="1">
      <alignment vertical="center"/>
    </xf>
    <xf numFmtId="0" fontId="7" fillId="0" borderId="0" xfId="3" applyFill="1" applyAlignment="1"/>
    <xf numFmtId="0" fontId="1" fillId="0" borderId="0" xfId="6">
      <alignment vertical="center"/>
    </xf>
    <xf numFmtId="0" fontId="11" fillId="0" borderId="0" xfId="12" applyAlignment="1"/>
    <xf numFmtId="0" fontId="14" fillId="0" borderId="0" xfId="12" applyFont="1" applyAlignment="1"/>
    <xf numFmtId="0" fontId="14" fillId="0" borderId="0" xfId="12" applyFont="1" applyFill="1" applyAlignment="1"/>
    <xf numFmtId="0" fontId="11" fillId="0" borderId="0" xfId="12" applyAlignment="1">
      <alignment wrapText="1"/>
    </xf>
    <xf numFmtId="0" fontId="15" fillId="0" borderId="0" xfId="14" applyAlignment="1"/>
    <xf numFmtId="0" fontId="17" fillId="0" borderId="0" xfId="14" applyFont="1" applyAlignment="1"/>
    <xf numFmtId="0" fontId="18" fillId="0" borderId="0" xfId="14" applyFont="1" applyAlignment="1"/>
    <xf numFmtId="0" fontId="18" fillId="0" borderId="0" xfId="14" applyFont="1" applyFill="1" applyAlignment="1"/>
    <xf numFmtId="0" fontId="13" fillId="0" borderId="0" xfId="0" applyFont="1" applyAlignment="1">
      <alignment vertical="center"/>
    </xf>
    <xf numFmtId="0" fontId="12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4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178" fontId="3" fillId="0" borderId="5" xfId="0" applyNumberFormat="1" applyFont="1" applyFill="1" applyBorder="1" applyAlignment="1" applyProtection="1">
      <alignment horizontal="left" vertical="center" wrapText="1"/>
    </xf>
    <xf numFmtId="182" fontId="3" fillId="0" borderId="1" xfId="0" applyNumberFormat="1" applyFont="1" applyFill="1" applyBorder="1" applyAlignment="1">
      <alignment horizontal="right" vertical="center" wrapText="1"/>
    </xf>
    <xf numFmtId="182" fontId="3" fillId="0" borderId="1" xfId="0" applyNumberFormat="1" applyFont="1" applyFill="1" applyBorder="1" applyAlignment="1" applyProtection="1">
      <alignment horizontal="right" vertical="center" wrapText="1"/>
    </xf>
    <xf numFmtId="182" fontId="3" fillId="0" borderId="2" xfId="0" applyNumberFormat="1" applyFont="1" applyFill="1" applyBorder="1" applyAlignment="1">
      <alignment horizontal="right" vertical="center" wrapText="1"/>
    </xf>
    <xf numFmtId="182" fontId="3" fillId="0" borderId="6" xfId="0" applyNumberFormat="1" applyFont="1" applyFill="1" applyBorder="1" applyAlignment="1" applyProtection="1">
      <alignment horizontal="right" vertical="center" wrapText="1"/>
    </xf>
    <xf numFmtId="182" fontId="3" fillId="0" borderId="5" xfId="0" applyNumberFormat="1" applyFont="1" applyFill="1" applyBorder="1" applyAlignment="1" applyProtection="1">
      <alignment horizontal="right" vertical="center" wrapText="1"/>
    </xf>
    <xf numFmtId="182" fontId="3" fillId="0" borderId="1" xfId="0" applyNumberFormat="1" applyFont="1" applyBorder="1" applyAlignment="1">
      <alignment horizontal="right" vertical="center"/>
    </xf>
    <xf numFmtId="182" fontId="3" fillId="0" borderId="1" xfId="0" applyNumberFormat="1" applyFont="1" applyBorder="1" applyAlignment="1">
      <alignment horizontal="right" vertical="center" wrapText="1"/>
    </xf>
    <xf numFmtId="0" fontId="16" fillId="0" borderId="0" xfId="3" applyFont="1" applyAlignment="1"/>
    <xf numFmtId="182" fontId="3" fillId="0" borderId="1" xfId="0" applyNumberFormat="1" applyFont="1" applyFill="1" applyBorder="1" applyAlignment="1">
      <alignment horizontal="right" vertical="center"/>
    </xf>
    <xf numFmtId="182" fontId="3" fillId="0" borderId="0" xfId="0" applyNumberFormat="1" applyFont="1" applyFill="1">
      <alignment vertical="center"/>
    </xf>
    <xf numFmtId="182" fontId="3" fillId="0" borderId="7" xfId="0" applyNumberFormat="1" applyFont="1" applyFill="1" applyBorder="1">
      <alignment vertical="center"/>
    </xf>
    <xf numFmtId="182" fontId="3" fillId="0" borderId="1" xfId="0" applyNumberFormat="1" applyFont="1" applyFill="1" applyBorder="1">
      <alignment vertical="center"/>
    </xf>
    <xf numFmtId="182" fontId="3" fillId="0" borderId="1" xfId="4" applyNumberFormat="1" applyFont="1" applyFill="1" applyBorder="1">
      <alignment vertical="center"/>
    </xf>
    <xf numFmtId="0" fontId="1" fillId="0" borderId="0" xfId="6" applyFill="1">
      <alignment vertical="center"/>
    </xf>
    <xf numFmtId="182" fontId="3" fillId="0" borderId="1" xfId="7" applyNumberFormat="1" applyFont="1" applyFill="1" applyBorder="1" applyAlignment="1" applyProtection="1">
      <alignment horizontal="right" vertical="center"/>
    </xf>
    <xf numFmtId="182" fontId="3" fillId="0" borderId="2" xfId="13" applyNumberFormat="1" applyFont="1" applyFill="1" applyBorder="1" applyAlignment="1" applyProtection="1">
      <alignment horizontal="right" vertical="center" wrapText="1"/>
    </xf>
    <xf numFmtId="182" fontId="3" fillId="0" borderId="1" xfId="8" applyNumberFormat="1" applyFont="1" applyFill="1" applyBorder="1" applyAlignment="1" applyProtection="1">
      <alignment horizontal="right" vertical="center"/>
    </xf>
    <xf numFmtId="182" fontId="3" fillId="0" borderId="1" xfId="15" applyNumberFormat="1" applyFont="1" applyFill="1" applyBorder="1">
      <alignment vertical="center"/>
    </xf>
    <xf numFmtId="182" fontId="0" fillId="0" borderId="1" xfId="0" applyNumberFormat="1" applyFont="1" applyFill="1" applyBorder="1" applyAlignment="1" applyProtection="1">
      <alignment horizontal="right" vertical="center"/>
    </xf>
    <xf numFmtId="182" fontId="0" fillId="0" borderId="3" xfId="0" applyNumberFormat="1" applyFont="1" applyFill="1" applyBorder="1" applyAlignment="1" applyProtection="1">
      <alignment horizontal="right" vertical="center"/>
    </xf>
    <xf numFmtId="182" fontId="0" fillId="0" borderId="6" xfId="0" applyNumberFormat="1" applyFont="1" applyFill="1" applyBorder="1" applyAlignment="1" applyProtection="1">
      <alignment horizontal="right" vertical="center"/>
    </xf>
    <xf numFmtId="182" fontId="0" fillId="0" borderId="6" xfId="0" applyNumberFormat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182" fontId="0" fillId="0" borderId="1" xfId="0" applyNumberFormat="1" applyFill="1" applyBorder="1" applyAlignment="1">
      <alignment horizontal="right" vertical="center"/>
    </xf>
    <xf numFmtId="179" fontId="3" fillId="0" borderId="0" xfId="9" applyNumberFormat="1" applyFont="1" applyFill="1" applyAlignment="1" applyProtection="1">
      <alignment horizontal="center" vertical="center"/>
    </xf>
    <xf numFmtId="180" fontId="3" fillId="0" borderId="0" xfId="9" applyNumberFormat="1" applyFont="1" applyFill="1" applyAlignment="1" applyProtection="1">
      <alignment horizontal="center" vertical="center"/>
    </xf>
    <xf numFmtId="0" fontId="3" fillId="0" borderId="0" xfId="9" applyNumberFormat="1" applyFont="1" applyFill="1" applyAlignment="1" applyProtection="1">
      <alignment horizontal="right" vertical="center"/>
    </xf>
    <xf numFmtId="0" fontId="3" fillId="0" borderId="0" xfId="9" applyNumberFormat="1" applyFont="1" applyFill="1" applyAlignment="1" applyProtection="1">
      <alignment horizontal="left" vertical="center" wrapText="1"/>
    </xf>
    <xf numFmtId="177" fontId="3" fillId="0" borderId="0" xfId="9" applyNumberFormat="1" applyFont="1" applyFill="1" applyAlignment="1" applyProtection="1">
      <alignment vertical="center"/>
    </xf>
    <xf numFmtId="181" fontId="3" fillId="0" borderId="0" xfId="9" applyNumberFormat="1" applyFont="1" applyFill="1" applyAlignment="1" applyProtection="1">
      <alignment vertical="center"/>
    </xf>
    <xf numFmtId="177" fontId="3" fillId="0" borderId="0" xfId="9" applyNumberFormat="1" applyFont="1" applyFill="1" applyAlignment="1" applyProtection="1">
      <alignment horizontal="right" vertical="center"/>
    </xf>
    <xf numFmtId="0" fontId="4" fillId="0" borderId="0" xfId="9" applyNumberFormat="1" applyFont="1" applyFill="1" applyAlignment="1" applyProtection="1">
      <alignment horizontal="centerContinuous" vertical="center"/>
    </xf>
    <xf numFmtId="0" fontId="8" fillId="0" borderId="0" xfId="9" applyNumberFormat="1" applyFont="1" applyFill="1" applyAlignment="1" applyProtection="1">
      <alignment horizontal="centerContinuous" vertical="center"/>
    </xf>
    <xf numFmtId="0" fontId="5" fillId="0" borderId="0" xfId="9">
      <alignment vertical="center"/>
    </xf>
    <xf numFmtId="177" fontId="3" fillId="0" borderId="8" xfId="9" applyNumberFormat="1" applyFont="1" applyFill="1" applyBorder="1" applyAlignment="1" applyProtection="1">
      <alignment vertical="center"/>
    </xf>
    <xf numFmtId="177" fontId="3" fillId="0" borderId="8" xfId="9" applyNumberFormat="1" applyFont="1" applyFill="1" applyBorder="1" applyAlignment="1" applyProtection="1">
      <alignment horizontal="centerContinuous" vertical="center"/>
    </xf>
    <xf numFmtId="177" fontId="3" fillId="0" borderId="0" xfId="9" applyNumberFormat="1" applyFont="1" applyFill="1" applyAlignment="1" applyProtection="1">
      <alignment horizontal="centerContinuous" vertical="center"/>
    </xf>
    <xf numFmtId="0" fontId="5" fillId="0" borderId="1" xfId="9" applyNumberFormat="1" applyFont="1" applyFill="1" applyBorder="1" applyAlignment="1" applyProtection="1">
      <alignment horizontal="centerContinuous" vertical="center"/>
    </xf>
    <xf numFmtId="0" fontId="5" fillId="0" borderId="1" xfId="9" applyNumberFormat="1" applyFont="1" applyFill="1" applyBorder="1" applyAlignment="1" applyProtection="1">
      <alignment horizontal="center" vertical="center" wrapText="1"/>
    </xf>
    <xf numFmtId="0" fontId="5" fillId="0" borderId="9" xfId="9" applyNumberFormat="1" applyFont="1" applyFill="1" applyBorder="1" applyAlignment="1" applyProtection="1">
      <alignment horizontal="centerContinuous" vertical="center"/>
    </xf>
    <xf numFmtId="0" fontId="5" fillId="0" borderId="5" xfId="9" applyNumberFormat="1" applyFont="1" applyFill="1" applyBorder="1" applyAlignment="1" applyProtection="1">
      <alignment horizontal="centerContinuous" vertical="center"/>
    </xf>
    <xf numFmtId="0" fontId="5" fillId="0" borderId="4" xfId="9" applyNumberFormat="1" applyFont="1" applyFill="1" applyBorder="1" applyAlignment="1" applyProtection="1">
      <alignment horizontal="centerContinuous" vertical="center"/>
    </xf>
    <xf numFmtId="0" fontId="5" fillId="0" borderId="10" xfId="9" applyNumberFormat="1" applyFont="1" applyFill="1" applyBorder="1" applyAlignment="1" applyProtection="1">
      <alignment horizontal="centerContinuous" vertical="center"/>
    </xf>
    <xf numFmtId="179" fontId="5" fillId="0" borderId="1" xfId="9" applyNumberFormat="1" applyFont="1" applyFill="1" applyBorder="1" applyAlignment="1" applyProtection="1">
      <alignment horizontal="center" vertical="center"/>
    </xf>
    <xf numFmtId="180" fontId="5" fillId="0" borderId="1" xfId="9" applyNumberFormat="1" applyFont="1" applyFill="1" applyBorder="1" applyAlignment="1" applyProtection="1">
      <alignment horizontal="center" vertical="center"/>
    </xf>
    <xf numFmtId="0" fontId="5" fillId="0" borderId="5" xfId="9" applyNumberFormat="1" applyFont="1" applyFill="1" applyBorder="1" applyAlignment="1" applyProtection="1">
      <alignment horizontal="center" vertical="center" wrapText="1"/>
    </xf>
    <xf numFmtId="0" fontId="5" fillId="0" borderId="4" xfId="9" applyNumberFormat="1" applyFont="1" applyFill="1" applyBorder="1" applyAlignment="1" applyProtection="1">
      <alignment horizontal="center" vertical="center" wrapText="1"/>
    </xf>
    <xf numFmtId="49" fontId="5" fillId="0" borderId="1" xfId="9" applyNumberFormat="1" applyFont="1" applyFill="1" applyBorder="1" applyAlignment="1" applyProtection="1">
      <alignment horizontal="center" vertical="center" wrapText="1"/>
    </xf>
    <xf numFmtId="49" fontId="5" fillId="0" borderId="1" xfId="9" applyNumberFormat="1" applyFont="1" applyFill="1" applyBorder="1" applyAlignment="1" applyProtection="1">
      <alignment vertical="center" wrapText="1"/>
    </xf>
    <xf numFmtId="0" fontId="5" fillId="0" borderId="1" xfId="9" applyNumberFormat="1" applyFont="1" applyFill="1" applyBorder="1" applyAlignment="1" applyProtection="1">
      <alignment vertical="center" wrapText="1"/>
    </xf>
    <xf numFmtId="177" fontId="5" fillId="0" borderId="1" xfId="9" applyNumberFormat="1" applyFont="1" applyFill="1" applyBorder="1" applyAlignment="1" applyProtection="1">
      <alignment horizontal="right" vertical="center" wrapText="1"/>
    </xf>
    <xf numFmtId="0" fontId="5" fillId="0" borderId="0" xfId="9" applyAlignment="1">
      <alignment horizontal="left" vertical="center"/>
    </xf>
    <xf numFmtId="49" fontId="5" fillId="0" borderId="1" xfId="9" applyNumberFormat="1" applyFont="1" applyFill="1" applyBorder="1" applyAlignment="1" applyProtection="1">
      <alignment horizontal="left" vertical="center"/>
    </xf>
    <xf numFmtId="0" fontId="5" fillId="0" borderId="1" xfId="9" applyNumberFormat="1" applyFont="1" applyFill="1" applyBorder="1" applyAlignment="1" applyProtection="1">
      <alignment horizontal="left" vertical="center" wrapText="1"/>
    </xf>
    <xf numFmtId="182" fontId="5" fillId="0" borderId="1" xfId="9" applyNumberFormat="1" applyFont="1" applyFill="1" applyBorder="1" applyAlignment="1" applyProtection="1">
      <alignment horizontal="right" vertical="center"/>
    </xf>
    <xf numFmtId="49" fontId="5" fillId="0" borderId="1" xfId="9" applyNumberFormat="1" applyFont="1" applyFill="1" applyBorder="1" applyAlignment="1" applyProtection="1">
      <alignment horizontal="right" vertical="center"/>
    </xf>
    <xf numFmtId="0" fontId="5" fillId="0" borderId="0" xfId="9" applyFill="1">
      <alignment vertical="center"/>
    </xf>
    <xf numFmtId="179" fontId="6" fillId="0" borderId="0" xfId="4" applyNumberFormat="1" applyFont="1" applyFill="1" applyAlignment="1" applyProtection="1">
      <alignment horizontal="center" vertical="center" wrapText="1"/>
    </xf>
    <xf numFmtId="180" fontId="3" fillId="0" borderId="0" xfId="4" applyNumberFormat="1" applyFont="1" applyFill="1" applyAlignment="1" applyProtection="1">
      <alignment horizontal="center" vertical="center"/>
    </xf>
    <xf numFmtId="0" fontId="3" fillId="0" borderId="0" xfId="4" applyNumberFormat="1" applyFont="1" applyFill="1" applyAlignment="1" applyProtection="1">
      <alignment horizontal="right" vertical="center" wrapText="1"/>
    </xf>
    <xf numFmtId="0" fontId="3" fillId="5" borderId="0" xfId="4" applyNumberFormat="1" applyFont="1" applyFill="1" applyAlignment="1" applyProtection="1">
      <alignment vertical="center" wrapText="1"/>
    </xf>
    <xf numFmtId="177" fontId="3" fillId="5" borderId="0" xfId="4" applyNumberFormat="1" applyFont="1" applyFill="1" applyAlignment="1" applyProtection="1">
      <alignment vertical="center" wrapText="1"/>
    </xf>
    <xf numFmtId="0" fontId="6" fillId="0" borderId="0" xfId="4" applyAlignment="1"/>
    <xf numFmtId="0" fontId="3" fillId="0" borderId="0" xfId="4" applyFont="1" applyAlignment="1">
      <alignment horizontal="centerContinuous" vertical="center"/>
    </xf>
    <xf numFmtId="177" fontId="3" fillId="0" borderId="0" xfId="4" applyNumberFormat="1" applyFont="1" applyFill="1" applyAlignment="1" applyProtection="1">
      <alignment horizontal="centerContinuous" vertical="center"/>
    </xf>
    <xf numFmtId="0" fontId="6" fillId="0" borderId="0" xfId="4">
      <alignment vertical="center"/>
    </xf>
    <xf numFmtId="179" fontId="4" fillId="0" borderId="0" xfId="4" applyNumberFormat="1" applyFont="1" applyFill="1" applyAlignment="1" applyProtection="1">
      <alignment horizontal="centerContinuous" vertical="center"/>
    </xf>
    <xf numFmtId="179" fontId="22" fillId="0" borderId="0" xfId="4" applyNumberFormat="1" applyFont="1" applyFill="1" applyAlignment="1" applyProtection="1">
      <alignment horizontal="centerContinuous" vertical="center"/>
    </xf>
    <xf numFmtId="0" fontId="16" fillId="0" borderId="0" xfId="4" applyFont="1" applyAlignment="1"/>
    <xf numFmtId="0" fontId="16" fillId="0" borderId="0" xfId="4" applyFont="1">
      <alignment vertical="center"/>
    </xf>
    <xf numFmtId="0" fontId="6" fillId="0" borderId="0" xfId="4" applyFill="1">
      <alignment vertical="center"/>
    </xf>
    <xf numFmtId="0" fontId="3" fillId="0" borderId="0" xfId="4" applyNumberFormat="1" applyFont="1" applyFill="1" applyAlignment="1" applyProtection="1">
      <alignment vertical="center" wrapText="1"/>
    </xf>
    <xf numFmtId="177" fontId="3" fillId="0" borderId="0" xfId="4" applyNumberFormat="1" applyFont="1" applyFill="1" applyAlignment="1" applyProtection="1">
      <alignment vertical="center" wrapText="1"/>
    </xf>
    <xf numFmtId="0" fontId="6" fillId="0" borderId="0" xfId="4" applyFill="1" applyAlignment="1"/>
    <xf numFmtId="0" fontId="3" fillId="0" borderId="1" xfId="4" applyNumberFormat="1" applyFont="1" applyFill="1" applyBorder="1" applyAlignment="1" applyProtection="1">
      <alignment horizontal="centerContinuous" vertical="center"/>
    </xf>
    <xf numFmtId="0" fontId="3" fillId="0" borderId="1" xfId="4" applyNumberFormat="1" applyFont="1" applyFill="1" applyBorder="1" applyAlignment="1" applyProtection="1">
      <alignment horizontal="center" vertical="center" wrapText="1"/>
    </xf>
    <xf numFmtId="179" fontId="3" fillId="0" borderId="1" xfId="4" applyNumberFormat="1" applyFont="1" applyFill="1" applyBorder="1" applyAlignment="1" applyProtection="1">
      <alignment horizontal="center" vertical="center"/>
    </xf>
    <xf numFmtId="180" fontId="3" fillId="0" borderId="1" xfId="4" applyNumberFormat="1" applyFont="1" applyFill="1" applyBorder="1" applyAlignment="1" applyProtection="1">
      <alignment horizontal="center" vertical="center"/>
    </xf>
    <xf numFmtId="49" fontId="3" fillId="5" borderId="1" xfId="4" applyNumberFormat="1" applyFont="1" applyFill="1" applyBorder="1" applyAlignment="1">
      <alignment horizontal="center" vertical="center"/>
    </xf>
    <xf numFmtId="49" fontId="3" fillId="0" borderId="1" xfId="4" applyNumberFormat="1" applyFont="1" applyFill="1" applyBorder="1">
      <alignment vertical="center"/>
    </xf>
    <xf numFmtId="0" fontId="3" fillId="0" borderId="1" xfId="4" applyNumberFormat="1" applyFont="1" applyFill="1" applyBorder="1" applyAlignment="1">
      <alignment vertical="center" wrapText="1"/>
    </xf>
    <xf numFmtId="182" fontId="3" fillId="0" borderId="1" xfId="4" applyNumberFormat="1" applyFont="1" applyFill="1" applyBorder="1" applyAlignment="1">
      <alignment horizontal="center" vertical="center" wrapText="1"/>
    </xf>
    <xf numFmtId="179" fontId="3" fillId="0" borderId="0" xfId="7" applyNumberFormat="1" applyFont="1" applyFill="1" applyAlignment="1" applyProtection="1">
      <alignment horizontal="center" vertical="center"/>
    </xf>
    <xf numFmtId="180" fontId="3" fillId="0" borderId="0" xfId="7" applyNumberFormat="1" applyFont="1" applyFill="1" applyAlignment="1" applyProtection="1">
      <alignment horizontal="center" vertical="center"/>
    </xf>
    <xf numFmtId="0" fontId="3" fillId="0" borderId="0" xfId="7" applyNumberFormat="1" applyFont="1" applyFill="1" applyAlignment="1" applyProtection="1">
      <alignment horizontal="right" vertical="center"/>
    </xf>
    <xf numFmtId="0" fontId="3" fillId="0" borderId="0" xfId="7" applyNumberFormat="1" applyFont="1" applyFill="1" applyAlignment="1" applyProtection="1">
      <alignment horizontal="left" vertical="center" wrapText="1"/>
    </xf>
    <xf numFmtId="177" fontId="3" fillId="0" borderId="0" xfId="7" applyNumberFormat="1" applyFont="1" applyFill="1" applyAlignment="1" applyProtection="1">
      <alignment vertical="center"/>
    </xf>
    <xf numFmtId="181" fontId="3" fillId="0" borderId="0" xfId="7" applyNumberFormat="1" applyFont="1" applyFill="1" applyAlignment="1" applyProtection="1">
      <alignment vertical="center"/>
    </xf>
    <xf numFmtId="177" fontId="3" fillId="0" borderId="0" xfId="7" applyNumberFormat="1" applyFont="1" applyFill="1" applyAlignment="1" applyProtection="1">
      <alignment horizontal="right" vertical="center"/>
    </xf>
    <xf numFmtId="0" fontId="4" fillId="0" borderId="0" xfId="7" applyNumberFormat="1" applyFont="1" applyFill="1" applyAlignment="1" applyProtection="1">
      <alignment horizontal="centerContinuous" vertical="center"/>
    </xf>
    <xf numFmtId="0" fontId="8" fillId="0" borderId="0" xfId="7" applyNumberFormat="1" applyFont="1" applyFill="1" applyAlignment="1" applyProtection="1">
      <alignment horizontal="centerContinuous" vertical="center"/>
    </xf>
    <xf numFmtId="177" fontId="3" fillId="0" borderId="8" xfId="7" applyNumberFormat="1" applyFont="1" applyFill="1" applyBorder="1" applyAlignment="1" applyProtection="1">
      <alignment vertical="center"/>
    </xf>
    <xf numFmtId="0" fontId="3" fillId="0" borderId="1" xfId="7" applyNumberFormat="1" applyFont="1" applyFill="1" applyBorder="1" applyAlignment="1" applyProtection="1">
      <alignment horizontal="centerContinuous" vertical="center"/>
    </xf>
    <xf numFmtId="0" fontId="3" fillId="0" borderId="1" xfId="7" applyNumberFormat="1" applyFont="1" applyFill="1" applyBorder="1" applyAlignment="1" applyProtection="1">
      <alignment horizontal="center" vertical="center" wrapText="1"/>
    </xf>
    <xf numFmtId="0" fontId="3" fillId="0" borderId="9" xfId="7" applyNumberFormat="1" applyFont="1" applyFill="1" applyBorder="1" applyAlignment="1" applyProtection="1">
      <alignment horizontal="centerContinuous" vertical="center"/>
    </xf>
    <xf numFmtId="0" fontId="3" fillId="0" borderId="5" xfId="7" applyNumberFormat="1" applyFont="1" applyFill="1" applyBorder="1" applyAlignment="1" applyProtection="1">
      <alignment horizontal="centerContinuous" vertical="center"/>
    </xf>
    <xf numFmtId="0" fontId="3" fillId="0" borderId="4" xfId="7" applyNumberFormat="1" applyFont="1" applyFill="1" applyBorder="1" applyAlignment="1" applyProtection="1">
      <alignment horizontal="centerContinuous" vertical="center"/>
    </xf>
    <xf numFmtId="0" fontId="3" fillId="0" borderId="10" xfId="7" applyNumberFormat="1" applyFont="1" applyFill="1" applyBorder="1" applyAlignment="1" applyProtection="1">
      <alignment horizontal="centerContinuous" vertical="center"/>
    </xf>
    <xf numFmtId="179" fontId="3" fillId="0" borderId="1" xfId="7" applyNumberFormat="1" applyFont="1" applyFill="1" applyBorder="1" applyAlignment="1" applyProtection="1">
      <alignment horizontal="center" vertical="center"/>
    </xf>
    <xf numFmtId="180" fontId="3" fillId="0" borderId="1" xfId="7" applyNumberFormat="1" applyFont="1" applyFill="1" applyBorder="1" applyAlignment="1" applyProtection="1">
      <alignment horizontal="center" vertical="center"/>
    </xf>
    <xf numFmtId="0" fontId="3" fillId="0" borderId="5" xfId="7" applyNumberFormat="1" applyFont="1" applyFill="1" applyBorder="1" applyAlignment="1" applyProtection="1">
      <alignment horizontal="center" vertical="center" wrapText="1"/>
    </xf>
    <xf numFmtId="0" fontId="3" fillId="0" borderId="4" xfId="7" applyNumberFormat="1" applyFont="1" applyFill="1" applyBorder="1" applyAlignment="1" applyProtection="1">
      <alignment horizontal="center" vertical="center" wrapText="1"/>
    </xf>
    <xf numFmtId="49" fontId="3" fillId="0" borderId="1" xfId="7" applyNumberFormat="1" applyFont="1" applyFill="1" applyBorder="1" applyAlignment="1" applyProtection="1">
      <alignment horizontal="left" vertical="center"/>
    </xf>
    <xf numFmtId="178" fontId="3" fillId="0" borderId="1" xfId="7" applyNumberFormat="1" applyFont="1" applyFill="1" applyBorder="1" applyAlignment="1" applyProtection="1">
      <alignment horizontal="right" vertical="center"/>
    </xf>
    <xf numFmtId="49" fontId="3" fillId="0" borderId="1" xfId="7" applyNumberFormat="1" applyFont="1" applyFill="1" applyBorder="1" applyAlignment="1" applyProtection="1">
      <alignment horizontal="right" vertical="center"/>
    </xf>
    <xf numFmtId="0" fontId="3" fillId="0" borderId="1" xfId="7" applyNumberFormat="1" applyFont="1" applyFill="1" applyBorder="1" applyAlignment="1" applyProtection="1">
      <alignment horizontal="left" vertical="center" wrapText="1"/>
    </xf>
    <xf numFmtId="49" fontId="3" fillId="0" borderId="8" xfId="7" applyNumberFormat="1" applyFont="1" applyFill="1" applyBorder="1" applyAlignment="1" applyProtection="1">
      <alignment vertical="center"/>
    </xf>
    <xf numFmtId="176" fontId="12" fillId="0" borderId="0" xfId="13" applyNumberFormat="1" applyFont="1" applyFill="1" applyAlignment="1" applyProtection="1">
      <alignment vertical="center" wrapText="1"/>
    </xf>
    <xf numFmtId="176" fontId="12" fillId="0" borderId="0" xfId="13" applyNumberFormat="1" applyFont="1" applyFill="1" applyAlignment="1" applyProtection="1">
      <alignment horizontal="right" vertical="center"/>
    </xf>
    <xf numFmtId="177" fontId="12" fillId="0" borderId="0" xfId="13" applyNumberFormat="1" applyFont="1" applyFill="1" applyAlignment="1" applyProtection="1">
      <alignment horizontal="right" vertical="center"/>
    </xf>
    <xf numFmtId="177" fontId="12" fillId="0" borderId="0" xfId="13" applyNumberFormat="1" applyFont="1" applyFill="1" applyAlignment="1" applyProtection="1">
      <alignment vertical="center"/>
    </xf>
    <xf numFmtId="177" fontId="3" fillId="0" borderId="0" xfId="13" applyNumberFormat="1" applyFont="1" applyFill="1" applyAlignment="1" applyProtection="1">
      <alignment horizontal="centerContinuous" vertical="center"/>
    </xf>
    <xf numFmtId="0" fontId="6" fillId="0" borderId="0" xfId="13" applyAlignment="1"/>
    <xf numFmtId="0" fontId="6" fillId="0" borderId="0" xfId="13">
      <alignment vertical="center"/>
    </xf>
    <xf numFmtId="176" fontId="13" fillId="0" borderId="8" xfId="13" applyNumberFormat="1" applyFont="1" applyFill="1" applyBorder="1" applyAlignment="1" applyProtection="1">
      <alignment vertical="center" wrapText="1"/>
    </xf>
    <xf numFmtId="177" fontId="6" fillId="0" borderId="1" xfId="13" applyNumberFormat="1" applyFont="1" applyFill="1" applyBorder="1" applyAlignment="1" applyProtection="1">
      <alignment horizontal="center" vertical="center" wrapText="1"/>
    </xf>
    <xf numFmtId="49" fontId="6" fillId="5" borderId="2" xfId="13" applyNumberFormat="1" applyFont="1" applyFill="1" applyBorder="1" applyAlignment="1">
      <alignment horizontal="center" vertical="center" wrapText="1"/>
    </xf>
    <xf numFmtId="0" fontId="3" fillId="0" borderId="1" xfId="13" applyFont="1" applyFill="1" applyBorder="1" applyAlignment="1">
      <alignment horizontal="left" vertical="center" wrapText="1"/>
    </xf>
    <xf numFmtId="0" fontId="3" fillId="0" borderId="9" xfId="13" applyFont="1" applyFill="1" applyBorder="1">
      <alignment vertical="center"/>
    </xf>
    <xf numFmtId="0" fontId="5" fillId="0" borderId="1" xfId="13" applyFont="1" applyFill="1" applyBorder="1" applyAlignment="1"/>
    <xf numFmtId="0" fontId="3" fillId="0" borderId="4" xfId="13" applyFont="1" applyFill="1" applyBorder="1">
      <alignment vertical="center"/>
    </xf>
    <xf numFmtId="185" fontId="3" fillId="0" borderId="1" xfId="13" applyNumberFormat="1" applyFont="1" applyFill="1" applyBorder="1" applyAlignment="1"/>
    <xf numFmtId="185" fontId="3" fillId="0" borderId="1" xfId="13" applyNumberFormat="1" applyFont="1" applyFill="1" applyBorder="1">
      <alignment vertical="center"/>
    </xf>
    <xf numFmtId="0" fontId="3" fillId="0" borderId="4" xfId="13" applyFont="1" applyFill="1" applyBorder="1" applyAlignment="1">
      <alignment vertical="center" wrapText="1"/>
    </xf>
    <xf numFmtId="0" fontId="3" fillId="0" borderId="5" xfId="13" applyFont="1" applyFill="1" applyBorder="1" applyAlignment="1">
      <alignment vertical="center" wrapText="1"/>
    </xf>
    <xf numFmtId="0" fontId="6" fillId="0" borderId="0" xfId="13" applyFill="1">
      <alignment vertical="center"/>
    </xf>
    <xf numFmtId="178" fontId="5" fillId="0" borderId="1" xfId="13" applyNumberFormat="1" applyFont="1" applyFill="1" applyBorder="1" applyAlignment="1"/>
    <xf numFmtId="185" fontId="3" fillId="0" borderId="1" xfId="13" applyNumberFormat="1" applyFont="1" applyFill="1" applyBorder="1" applyAlignment="1">
      <alignment horizontal="right" vertical="center" wrapText="1"/>
    </xf>
    <xf numFmtId="0" fontId="3" fillId="0" borderId="4" xfId="13" applyFont="1" applyFill="1" applyBorder="1" applyAlignment="1">
      <alignment horizontal="left" vertical="center" wrapText="1"/>
    </xf>
    <xf numFmtId="0" fontId="3" fillId="0" borderId="5" xfId="13" applyFont="1" applyFill="1" applyBorder="1" applyAlignment="1">
      <alignment horizontal="left" vertical="center" wrapText="1"/>
    </xf>
    <xf numFmtId="185" fontId="3" fillId="0" borderId="1" xfId="13" applyNumberFormat="1" applyFont="1" applyFill="1" applyBorder="1" applyAlignment="1">
      <alignment horizontal="right" vertical="center"/>
    </xf>
    <xf numFmtId="0" fontId="6" fillId="0" borderId="1" xfId="13" applyFill="1" applyBorder="1">
      <alignment vertical="center"/>
    </xf>
    <xf numFmtId="185" fontId="3" fillId="0" borderId="2" xfId="13" applyNumberFormat="1" applyFont="1" applyFill="1" applyBorder="1" applyAlignment="1">
      <alignment horizontal="right" vertical="center"/>
    </xf>
    <xf numFmtId="0" fontId="3" fillId="0" borderId="9" xfId="13" applyFont="1" applyFill="1" applyBorder="1" applyAlignment="1">
      <alignment horizontal="center" vertical="center"/>
    </xf>
    <xf numFmtId="0" fontId="5" fillId="0" borderId="0" xfId="13" applyFont="1" applyAlignment="1">
      <alignment wrapText="1"/>
    </xf>
    <xf numFmtId="0" fontId="5" fillId="0" borderId="0" xfId="13" applyFont="1" applyFill="1" applyAlignment="1"/>
    <xf numFmtId="0" fontId="5" fillId="0" borderId="0" xfId="13" applyFont="1" applyAlignment="1"/>
    <xf numFmtId="182" fontId="3" fillId="0" borderId="9" xfId="13" applyNumberFormat="1" applyFont="1" applyFill="1" applyBorder="1" applyAlignment="1">
      <alignment horizontal="right" vertical="center" wrapText="1"/>
    </xf>
    <xf numFmtId="182" fontId="3" fillId="0" borderId="1" xfId="13" applyNumberFormat="1" applyFont="1" applyFill="1" applyBorder="1" applyAlignment="1">
      <alignment horizontal="right" vertical="center"/>
    </xf>
    <xf numFmtId="182" fontId="3" fillId="0" borderId="5" xfId="13" applyNumberFormat="1" applyFont="1" applyFill="1" applyBorder="1" applyAlignment="1">
      <alignment horizontal="right" vertical="center" wrapText="1"/>
    </xf>
    <xf numFmtId="182" fontId="3" fillId="0" borderId="5" xfId="13" applyNumberFormat="1" applyFont="1" applyFill="1" applyBorder="1" applyAlignment="1" applyProtection="1">
      <alignment horizontal="right" vertical="center" wrapText="1"/>
    </xf>
    <xf numFmtId="182" fontId="3" fillId="0" borderId="1" xfId="13" applyNumberFormat="1" applyFont="1" applyFill="1" applyBorder="1" applyAlignment="1" applyProtection="1">
      <alignment horizontal="right" vertical="center" wrapText="1"/>
    </xf>
    <xf numFmtId="182" fontId="3" fillId="0" borderId="0" xfId="13" applyNumberFormat="1" applyFont="1" applyFill="1">
      <alignment vertical="center"/>
    </xf>
    <xf numFmtId="181" fontId="3" fillId="0" borderId="9" xfId="13" applyNumberFormat="1" applyFont="1" applyFill="1" applyBorder="1" applyAlignment="1">
      <alignment horizontal="right" vertical="center" wrapText="1"/>
    </xf>
    <xf numFmtId="182" fontId="3" fillId="0" borderId="1" xfId="13" applyNumberFormat="1" applyFont="1" applyFill="1" applyBorder="1" applyAlignment="1">
      <alignment horizontal="right" vertical="center" wrapText="1"/>
    </xf>
    <xf numFmtId="182" fontId="3" fillId="0" borderId="1" xfId="13" applyNumberFormat="1" applyFont="1" applyFill="1" applyBorder="1" applyAlignment="1" applyProtection="1">
      <alignment horizontal="right" vertical="center"/>
    </xf>
    <xf numFmtId="182" fontId="3" fillId="0" borderId="6" xfId="13" applyNumberFormat="1" applyFont="1" applyFill="1" applyBorder="1" applyAlignment="1">
      <alignment horizontal="right" vertical="center" wrapText="1"/>
    </xf>
    <xf numFmtId="179" fontId="3" fillId="0" borderId="0" xfId="8" applyNumberFormat="1" applyFont="1" applyFill="1" applyAlignment="1" applyProtection="1">
      <alignment horizontal="center" vertical="center"/>
    </xf>
    <xf numFmtId="180" fontId="3" fillId="0" borderId="0" xfId="8" applyNumberFormat="1" applyFont="1" applyFill="1" applyAlignment="1" applyProtection="1">
      <alignment horizontal="center" vertical="center"/>
    </xf>
    <xf numFmtId="0" fontId="3" fillId="0" borderId="0" xfId="8" applyNumberFormat="1" applyFont="1" applyFill="1" applyAlignment="1" applyProtection="1">
      <alignment horizontal="right" vertical="center"/>
    </xf>
    <xf numFmtId="0" fontId="3" fillId="0" borderId="0" xfId="8" applyNumberFormat="1" applyFont="1" applyFill="1" applyAlignment="1" applyProtection="1">
      <alignment horizontal="left" vertical="center" wrapText="1"/>
    </xf>
    <xf numFmtId="177" fontId="3" fillId="0" borderId="0" xfId="8" applyNumberFormat="1" applyFont="1" applyFill="1" applyAlignment="1" applyProtection="1">
      <alignment vertical="center"/>
    </xf>
    <xf numFmtId="181" fontId="3" fillId="0" borderId="0" xfId="8" applyNumberFormat="1" applyFont="1" applyFill="1" applyAlignment="1" applyProtection="1">
      <alignment vertical="center"/>
    </xf>
    <xf numFmtId="177" fontId="3" fillId="0" borderId="0" xfId="8" applyNumberFormat="1" applyFont="1" applyFill="1" applyAlignment="1" applyProtection="1">
      <alignment horizontal="right" vertical="center"/>
    </xf>
    <xf numFmtId="0" fontId="4" fillId="0" borderId="0" xfId="8" applyNumberFormat="1" applyFont="1" applyFill="1" applyAlignment="1" applyProtection="1">
      <alignment horizontal="centerContinuous" vertical="center"/>
    </xf>
    <xf numFmtId="0" fontId="8" fillId="0" borderId="0" xfId="8" applyNumberFormat="1" applyFont="1" applyFill="1" applyAlignment="1" applyProtection="1">
      <alignment horizontal="centerContinuous" vertical="center"/>
    </xf>
    <xf numFmtId="177" fontId="3" fillId="0" borderId="8" xfId="8" applyNumberFormat="1" applyFont="1" applyFill="1" applyBorder="1" applyAlignment="1" applyProtection="1">
      <alignment vertical="center"/>
    </xf>
    <xf numFmtId="0" fontId="5" fillId="0" borderId="1" xfId="8" applyNumberFormat="1" applyFont="1" applyFill="1" applyBorder="1" applyAlignment="1" applyProtection="1">
      <alignment horizontal="centerContinuous" vertical="center"/>
    </xf>
    <xf numFmtId="0" fontId="5" fillId="0" borderId="1" xfId="8" applyNumberFormat="1" applyFont="1" applyFill="1" applyBorder="1" applyAlignment="1" applyProtection="1">
      <alignment horizontal="center" vertical="center" wrapText="1"/>
    </xf>
    <xf numFmtId="0" fontId="5" fillId="0" borderId="9" xfId="8" applyNumberFormat="1" applyFont="1" applyFill="1" applyBorder="1" applyAlignment="1" applyProtection="1">
      <alignment horizontal="centerContinuous" vertical="center"/>
    </xf>
    <xf numFmtId="0" fontId="5" fillId="0" borderId="5" xfId="8" applyNumberFormat="1" applyFont="1" applyFill="1" applyBorder="1" applyAlignment="1" applyProtection="1">
      <alignment horizontal="centerContinuous" vertical="center"/>
    </xf>
    <xf numFmtId="0" fontId="5" fillId="0" borderId="4" xfId="8" applyNumberFormat="1" applyFont="1" applyFill="1" applyBorder="1" applyAlignment="1" applyProtection="1">
      <alignment horizontal="centerContinuous" vertical="center"/>
    </xf>
    <xf numFmtId="0" fontId="5" fillId="0" borderId="10" xfId="8" applyNumberFormat="1" applyFont="1" applyFill="1" applyBorder="1" applyAlignment="1" applyProtection="1">
      <alignment horizontal="centerContinuous" vertical="center"/>
    </xf>
    <xf numFmtId="179" fontId="5" fillId="0" borderId="1" xfId="8" applyNumberFormat="1" applyFont="1" applyFill="1" applyBorder="1" applyAlignment="1" applyProtection="1">
      <alignment horizontal="center" vertical="center"/>
    </xf>
    <xf numFmtId="180" fontId="5" fillId="0" borderId="1" xfId="8" applyNumberFormat="1" applyFont="1" applyFill="1" applyBorder="1" applyAlignment="1" applyProtection="1">
      <alignment horizontal="center" vertical="center"/>
    </xf>
    <xf numFmtId="0" fontId="5" fillId="0" borderId="5" xfId="8" applyNumberFormat="1" applyFont="1" applyFill="1" applyBorder="1" applyAlignment="1" applyProtection="1">
      <alignment horizontal="center" vertical="center" wrapText="1"/>
    </xf>
    <xf numFmtId="0" fontId="5" fillId="0" borderId="4" xfId="8" applyNumberFormat="1" applyFont="1" applyFill="1" applyBorder="1" applyAlignment="1" applyProtection="1">
      <alignment horizontal="center" vertical="center" wrapText="1"/>
    </xf>
    <xf numFmtId="49" fontId="3" fillId="0" borderId="1" xfId="8" applyNumberFormat="1" applyFont="1" applyFill="1" applyBorder="1" applyAlignment="1" applyProtection="1">
      <alignment horizontal="left" vertical="center"/>
    </xf>
    <xf numFmtId="49" fontId="3" fillId="0" borderId="1" xfId="8" applyNumberFormat="1" applyFont="1" applyFill="1" applyBorder="1" applyAlignment="1" applyProtection="1">
      <alignment horizontal="right" vertical="center"/>
    </xf>
    <xf numFmtId="0" fontId="3" fillId="0" borderId="1" xfId="8" applyNumberFormat="1" applyFont="1" applyFill="1" applyBorder="1" applyAlignment="1" applyProtection="1">
      <alignment horizontal="left" vertical="center" wrapText="1"/>
    </xf>
    <xf numFmtId="49" fontId="3" fillId="0" borderId="8" xfId="8" applyNumberFormat="1" applyFont="1" applyFill="1" applyBorder="1" applyAlignment="1" applyProtection="1">
      <alignment vertical="center"/>
    </xf>
    <xf numFmtId="0" fontId="6" fillId="0" borderId="0" xfId="15" applyAlignment="1"/>
    <xf numFmtId="0" fontId="6" fillId="0" borderId="0" xfId="15" applyAlignment="1">
      <alignment horizontal="centerContinuous"/>
    </xf>
    <xf numFmtId="177" fontId="3" fillId="0" borderId="0" xfId="15" applyNumberFormat="1" applyFont="1" applyFill="1" applyAlignment="1" applyProtection="1">
      <alignment horizontal="centerContinuous"/>
    </xf>
    <xf numFmtId="0" fontId="6" fillId="0" borderId="0" xfId="15">
      <alignment vertical="center"/>
    </xf>
    <xf numFmtId="0" fontId="16" fillId="0" borderId="0" xfId="15" applyFont="1" applyAlignment="1"/>
    <xf numFmtId="0" fontId="5" fillId="0" borderId="0" xfId="15" applyFont="1" applyAlignment="1"/>
    <xf numFmtId="0" fontId="5" fillId="0" borderId="2" xfId="15" applyFont="1" applyBorder="1" applyAlignment="1">
      <alignment horizontal="center" vertical="center"/>
    </xf>
    <xf numFmtId="0" fontId="5" fillId="0" borderId="2" xfId="15" applyFont="1" applyFill="1" applyBorder="1" applyAlignment="1">
      <alignment horizontal="center" vertical="center"/>
    </xf>
    <xf numFmtId="0" fontId="5" fillId="0" borderId="1" xfId="15" applyFont="1" applyFill="1" applyBorder="1" applyAlignment="1">
      <alignment horizontal="center" vertical="center"/>
    </xf>
    <xf numFmtId="0" fontId="5" fillId="0" borderId="1" xfId="15" applyFont="1" applyBorder="1" applyAlignment="1">
      <alignment horizontal="center" vertical="center"/>
    </xf>
    <xf numFmtId="0" fontId="18" fillId="0" borderId="0" xfId="15" applyFont="1">
      <alignment vertical="center"/>
    </xf>
    <xf numFmtId="0" fontId="18" fillId="0" borderId="0" xfId="15" applyFont="1" applyFill="1">
      <alignment vertical="center"/>
    </xf>
    <xf numFmtId="0" fontId="6" fillId="0" borderId="0" xfId="15" applyFill="1">
      <alignment vertical="center"/>
    </xf>
    <xf numFmtId="0" fontId="3" fillId="0" borderId="4" xfId="15" applyNumberFormat="1" applyFont="1" applyFill="1" applyBorder="1" applyAlignment="1" applyProtection="1">
      <alignment horizontal="left" vertical="center" wrapText="1"/>
    </xf>
    <xf numFmtId="49" fontId="3" fillId="0" borderId="1" xfId="15" applyNumberFormat="1" applyFont="1" applyFill="1" applyBorder="1" applyAlignment="1" applyProtection="1">
      <alignment horizontal="left" vertical="center" wrapText="1"/>
    </xf>
    <xf numFmtId="0" fontId="3" fillId="0" borderId="1" xfId="15" applyNumberFormat="1" applyFont="1" applyFill="1" applyBorder="1" applyAlignment="1" applyProtection="1">
      <alignment horizontal="left" vertical="center" wrapText="1"/>
    </xf>
    <xf numFmtId="49" fontId="3" fillId="0" borderId="5" xfId="15" applyNumberFormat="1" applyFont="1" applyFill="1" applyBorder="1" applyAlignment="1">
      <alignment horizontal="right" vertical="center" wrapText="1"/>
    </xf>
    <xf numFmtId="182" fontId="3" fillId="0" borderId="1" xfId="15" applyNumberFormat="1" applyFont="1" applyFill="1" applyBorder="1" applyAlignment="1">
      <alignment horizontal="right" vertical="center" wrapText="1"/>
    </xf>
    <xf numFmtId="49" fontId="3" fillId="0" borderId="1" xfId="15" applyNumberFormat="1" applyFont="1" applyFill="1" applyBorder="1" applyAlignment="1">
      <alignment horizontal="right" vertical="center" wrapText="1"/>
    </xf>
    <xf numFmtId="182" fontId="3" fillId="0" borderId="1" xfId="15" applyNumberFormat="1" applyFont="1" applyFill="1" applyBorder="1" applyAlignment="1">
      <alignment horizontal="right" vertical="center" wrapText="1"/>
    </xf>
    <xf numFmtId="0" fontId="5" fillId="0" borderId="0" xfId="0" applyFont="1" applyFill="1">
      <alignment vertical="center"/>
    </xf>
    <xf numFmtId="0" fontId="2" fillId="0" borderId="0" xfId="17">
      <alignment vertical="center"/>
    </xf>
    <xf numFmtId="0" fontId="5" fillId="0" borderId="1" xfId="16" applyNumberFormat="1" applyFont="1" applyFill="1" applyBorder="1" applyAlignment="1" applyProtection="1">
      <alignment horizontal="centerContinuous" vertical="center" wrapText="1"/>
    </xf>
    <xf numFmtId="179" fontId="5" fillId="0" borderId="1" xfId="16" applyNumberFormat="1" applyFont="1" applyFill="1" applyBorder="1" applyAlignment="1" applyProtection="1">
      <alignment horizontal="center" vertical="center" wrapText="1"/>
    </xf>
    <xf numFmtId="180" fontId="5" fillId="0" borderId="1" xfId="16" applyNumberFormat="1" applyFont="1" applyFill="1" applyBorder="1" applyAlignment="1" applyProtection="1">
      <alignment horizontal="center" vertical="center" wrapText="1"/>
    </xf>
    <xf numFmtId="0" fontId="25" fillId="0" borderId="1" xfId="17" applyFont="1" applyBorder="1" applyAlignment="1">
      <alignment horizontal="center" vertical="center" wrapText="1"/>
    </xf>
    <xf numFmtId="0" fontId="5" fillId="0" borderId="1" xfId="20" applyFont="1" applyFill="1" applyBorder="1" applyAlignment="1">
      <alignment horizontal="center" vertical="center" wrapText="1"/>
    </xf>
    <xf numFmtId="0" fontId="25" fillId="0" borderId="1" xfId="17" applyFont="1" applyBorder="1" applyAlignment="1">
      <alignment vertical="center" wrapText="1"/>
    </xf>
    <xf numFmtId="0" fontId="6" fillId="0" borderId="0" xfId="5">
      <alignment vertical="center"/>
    </xf>
    <xf numFmtId="0" fontId="3" fillId="0" borderId="0" xfId="5" applyFont="1" applyAlignment="1">
      <alignment horizontal="right" vertical="top"/>
    </xf>
    <xf numFmtId="0" fontId="26" fillId="0" borderId="0" xfId="18" applyFont="1" applyAlignment="1">
      <alignment horizontal="centerContinuous" vertical="center"/>
    </xf>
    <xf numFmtId="0" fontId="27" fillId="0" borderId="0" xfId="5" applyFont="1" applyAlignment="1">
      <alignment horizontal="centerContinuous" vertical="center"/>
    </xf>
    <xf numFmtId="0" fontId="3" fillId="0" borderId="0" xfId="19" applyFont="1" applyAlignment="1">
      <alignment vertical="center"/>
    </xf>
    <xf numFmtId="0" fontId="6" fillId="0" borderId="0" xfId="5" applyFont="1" applyAlignment="1">
      <alignment horizontal="right"/>
    </xf>
    <xf numFmtId="0" fontId="6" fillId="0" borderId="1" xfId="5" applyBorder="1" applyAlignment="1">
      <alignment horizontal="centerContinuous" vertical="center"/>
    </xf>
    <xf numFmtId="0" fontId="6" fillId="0" borderId="1" xfId="5" applyBorder="1" applyAlignment="1">
      <alignment horizontal="center" vertical="center" wrapText="1"/>
    </xf>
    <xf numFmtId="0" fontId="6" fillId="0" borderId="0" xfId="5" applyAlignment="1">
      <alignment vertical="center" wrapText="1"/>
    </xf>
    <xf numFmtId="0" fontId="6" fillId="0" borderId="1" xfId="5" applyBorder="1" applyAlignment="1">
      <alignment horizontal="center" vertical="center"/>
    </xf>
    <xf numFmtId="0" fontId="6" fillId="0" borderId="6" xfId="5" applyBorder="1" applyAlignment="1">
      <alignment horizontal="center" vertical="center"/>
    </xf>
    <xf numFmtId="184" fontId="6" fillId="0" borderId="1" xfId="5" applyNumberFormat="1" applyFont="1" applyFill="1" applyBorder="1" applyAlignment="1">
      <alignment horizontal="right" vertical="center" wrapText="1"/>
    </xf>
    <xf numFmtId="0" fontId="6" fillId="0" borderId="0" xfId="5" applyFill="1">
      <alignment vertical="center"/>
    </xf>
    <xf numFmtId="0" fontId="6" fillId="0" borderId="1" xfId="5" applyBorder="1">
      <alignment vertical="center"/>
    </xf>
    <xf numFmtId="49" fontId="0" fillId="0" borderId="1" xfId="5" applyNumberFormat="1" applyFont="1" applyFill="1" applyBorder="1" applyAlignment="1">
      <alignment horizontal="left" vertical="center" wrapText="1"/>
    </xf>
    <xf numFmtId="178" fontId="6" fillId="0" borderId="1" xfId="5" applyNumberFormat="1" applyFont="1" applyFill="1" applyBorder="1" applyAlignment="1">
      <alignment horizontal="right" vertical="center" wrapText="1"/>
    </xf>
    <xf numFmtId="0" fontId="28" fillId="0" borderId="1" xfId="5" applyFont="1" applyBorder="1">
      <alignment vertical="center"/>
    </xf>
    <xf numFmtId="49" fontId="28" fillId="0" borderId="1" xfId="5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76" fontId="3" fillId="0" borderId="4" xfId="0" applyNumberFormat="1" applyFont="1" applyFill="1" applyBorder="1" applyAlignment="1" applyProtection="1">
      <alignment horizontal="left" vertical="center" wrapText="1"/>
    </xf>
    <xf numFmtId="176" fontId="3" fillId="0" borderId="5" xfId="0" applyNumberFormat="1" applyFont="1" applyFill="1" applyBorder="1" applyAlignment="1" applyProtection="1">
      <alignment horizontal="left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7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0" xfId="0" applyNumberFormat="1" applyFont="1" applyFill="1" applyAlignment="1" applyProtection="1">
      <alignment horizontal="left" vertical="center" wrapText="1"/>
    </xf>
    <xf numFmtId="176" fontId="4" fillId="0" borderId="0" xfId="0" applyNumberFormat="1" applyFont="1" applyFill="1" applyAlignment="1" applyProtection="1">
      <alignment horizontal="center" vertical="center"/>
    </xf>
    <xf numFmtId="183" fontId="3" fillId="0" borderId="6" xfId="0" applyNumberFormat="1" applyFont="1" applyBorder="1" applyAlignment="1">
      <alignment horizontal="center" vertical="center" wrapText="1"/>
    </xf>
    <xf numFmtId="183" fontId="3" fillId="0" borderId="1" xfId="0" applyNumberFormat="1" applyFont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177" fontId="3" fillId="0" borderId="8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horizontal="left" vertical="center"/>
    </xf>
    <xf numFmtId="49" fontId="3" fillId="2" borderId="8" xfId="0" applyNumberFormat="1" applyFont="1" applyFill="1" applyBorder="1" applyAlignment="1" applyProtection="1">
      <alignment horizontal="left" vertical="center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179" fontId="3" fillId="0" borderId="8" xfId="4" applyNumberFormat="1" applyFont="1" applyFill="1" applyBorder="1" applyAlignment="1" applyProtection="1">
      <alignment horizontal="left" vertical="center"/>
    </xf>
    <xf numFmtId="179" fontId="3" fillId="2" borderId="8" xfId="4" applyNumberFormat="1" applyFont="1" applyFill="1" applyBorder="1" applyAlignment="1" applyProtection="1">
      <alignment horizontal="left" vertical="center"/>
    </xf>
    <xf numFmtId="0" fontId="3" fillId="0" borderId="8" xfId="4" applyNumberFormat="1" applyFont="1" applyFill="1" applyBorder="1" applyAlignment="1" applyProtection="1">
      <alignment horizontal="center" vertical="center"/>
    </xf>
    <xf numFmtId="0" fontId="3" fillId="0" borderId="1" xfId="4" applyNumberFormat="1" applyFont="1" applyFill="1" applyBorder="1" applyAlignment="1" applyProtection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49" fontId="3" fillId="5" borderId="1" xfId="4" applyNumberFormat="1" applyFont="1" applyFill="1" applyBorder="1" applyAlignment="1">
      <alignment horizontal="center" vertical="center" wrapText="1"/>
    </xf>
    <xf numFmtId="177" fontId="3" fillId="0" borderId="4" xfId="4" applyNumberFormat="1" applyFont="1" applyFill="1" applyBorder="1" applyAlignment="1" applyProtection="1">
      <alignment horizontal="center" vertical="center"/>
    </xf>
    <xf numFmtId="177" fontId="3" fillId="0" borderId="9" xfId="4" applyNumberFormat="1" applyFont="1" applyFill="1" applyBorder="1" applyAlignment="1" applyProtection="1">
      <alignment horizontal="center" vertical="center"/>
    </xf>
    <xf numFmtId="49" fontId="3" fillId="0" borderId="2" xfId="4" applyNumberFormat="1" applyFont="1" applyFill="1" applyBorder="1" applyAlignment="1">
      <alignment horizontal="center" vertical="center" wrapText="1"/>
    </xf>
    <xf numFmtId="49" fontId="3" fillId="0" borderId="6" xfId="4" applyNumberFormat="1" applyFont="1" applyFill="1" applyBorder="1" applyAlignment="1">
      <alignment horizontal="center" vertical="center" wrapText="1"/>
    </xf>
    <xf numFmtId="49" fontId="3" fillId="5" borderId="6" xfId="4" applyNumberFormat="1" applyFont="1" applyFill="1" applyBorder="1" applyAlignment="1">
      <alignment horizontal="center" vertical="center" wrapText="1"/>
    </xf>
    <xf numFmtId="49" fontId="3" fillId="5" borderId="6" xfId="4" applyNumberFormat="1" applyFont="1" applyFill="1" applyBorder="1" applyAlignment="1">
      <alignment horizontal="center" vertical="center"/>
    </xf>
    <xf numFmtId="49" fontId="3" fillId="5" borderId="1" xfId="4" applyNumberFormat="1" applyFont="1" applyFill="1" applyBorder="1" applyAlignment="1">
      <alignment horizontal="center" vertical="center"/>
    </xf>
    <xf numFmtId="0" fontId="3" fillId="0" borderId="1" xfId="7" applyNumberFormat="1" applyFont="1" applyFill="1" applyBorder="1" applyAlignment="1" applyProtection="1">
      <alignment horizontal="center" vertical="center" wrapText="1"/>
    </xf>
    <xf numFmtId="177" fontId="3" fillId="0" borderId="8" xfId="7" applyNumberFormat="1" applyFont="1" applyFill="1" applyBorder="1" applyAlignment="1" applyProtection="1">
      <alignment horizontal="center" vertical="center"/>
    </xf>
    <xf numFmtId="0" fontId="3" fillId="0" borderId="1" xfId="13" applyFont="1" applyFill="1" applyBorder="1" applyAlignment="1">
      <alignment vertical="center" wrapText="1"/>
    </xf>
    <xf numFmtId="0" fontId="3" fillId="0" borderId="4" xfId="13" applyFont="1" applyFill="1" applyBorder="1" applyAlignment="1">
      <alignment vertical="center" wrapText="1"/>
    </xf>
    <xf numFmtId="0" fontId="3" fillId="0" borderId="5" xfId="13" applyFont="1" applyFill="1" applyBorder="1" applyAlignment="1">
      <alignment vertical="center" wrapText="1"/>
    </xf>
    <xf numFmtId="176" fontId="3" fillId="0" borderId="4" xfId="13" applyNumberFormat="1" applyFont="1" applyFill="1" applyBorder="1" applyAlignment="1" applyProtection="1">
      <alignment horizontal="center" vertical="center" wrapText="1"/>
    </xf>
    <xf numFmtId="176" fontId="3" fillId="0" borderId="9" xfId="13" applyNumberFormat="1" applyFont="1" applyFill="1" applyBorder="1" applyAlignment="1" applyProtection="1">
      <alignment horizontal="center" vertical="center" wrapText="1"/>
    </xf>
    <xf numFmtId="0" fontId="3" fillId="0" borderId="4" xfId="13" applyFont="1" applyFill="1" applyBorder="1" applyAlignment="1">
      <alignment horizontal="center" vertical="center" wrapText="1"/>
    </xf>
    <xf numFmtId="0" fontId="3" fillId="0" borderId="5" xfId="13" applyFont="1" applyFill="1" applyBorder="1" applyAlignment="1">
      <alignment horizontal="center" vertical="center" wrapText="1"/>
    </xf>
    <xf numFmtId="0" fontId="3" fillId="0" borderId="1" xfId="13" applyFont="1" applyFill="1" applyBorder="1" applyAlignment="1">
      <alignment horizontal="left" vertical="center" wrapText="1"/>
    </xf>
    <xf numFmtId="0" fontId="3" fillId="0" borderId="4" xfId="13" applyFont="1" applyFill="1" applyBorder="1" applyAlignment="1">
      <alignment horizontal="left" vertical="center" wrapText="1"/>
    </xf>
    <xf numFmtId="0" fontId="3" fillId="0" borderId="5" xfId="13" applyFont="1" applyFill="1" applyBorder="1" applyAlignment="1">
      <alignment horizontal="left" vertical="center" wrapText="1"/>
    </xf>
    <xf numFmtId="176" fontId="4" fillId="0" borderId="0" xfId="13" applyNumberFormat="1" applyFont="1" applyFill="1" applyAlignment="1" applyProtection="1">
      <alignment horizontal="center" vertical="center" wrapText="1"/>
    </xf>
    <xf numFmtId="176" fontId="6" fillId="0" borderId="1" xfId="13" applyNumberFormat="1" applyFont="1" applyFill="1" applyBorder="1" applyAlignment="1" applyProtection="1">
      <alignment horizontal="center" vertical="center" wrapText="1"/>
    </xf>
    <xf numFmtId="176" fontId="6" fillId="0" borderId="1" xfId="13" applyNumberFormat="1" applyFont="1" applyFill="1" applyBorder="1" applyAlignment="1" applyProtection="1">
      <alignment horizontal="center" vertical="center"/>
    </xf>
    <xf numFmtId="0" fontId="6" fillId="0" borderId="1" xfId="13" applyNumberFormat="1" applyFont="1" applyFill="1" applyBorder="1" applyAlignment="1" applyProtection="1">
      <alignment horizontal="center" vertical="center"/>
    </xf>
    <xf numFmtId="176" fontId="6" fillId="0" borderId="8" xfId="13" applyNumberFormat="1" applyFont="1" applyFill="1" applyBorder="1" applyAlignment="1" applyProtection="1">
      <alignment horizontal="center" vertical="center" wrapText="1"/>
    </xf>
    <xf numFmtId="0" fontId="3" fillId="0" borderId="2" xfId="13" applyFont="1" applyBorder="1" applyAlignment="1">
      <alignment horizontal="center" wrapText="1"/>
    </xf>
    <xf numFmtId="0" fontId="3" fillId="0" borderId="6" xfId="13" applyFont="1" applyBorder="1" applyAlignment="1">
      <alignment horizontal="center" wrapText="1"/>
    </xf>
    <xf numFmtId="0" fontId="6" fillId="0" borderId="8" xfId="13" applyFont="1" applyFill="1" applyBorder="1" applyAlignment="1">
      <alignment horizontal="left" vertical="center"/>
    </xf>
    <xf numFmtId="0" fontId="6" fillId="0" borderId="8" xfId="13" applyBorder="1" applyAlignment="1">
      <alignment horizontal="left" vertical="center"/>
    </xf>
    <xf numFmtId="0" fontId="3" fillId="0" borderId="1" xfId="13" applyFont="1" applyBorder="1" applyAlignment="1">
      <alignment horizontal="center" vertical="center" wrapText="1"/>
    </xf>
    <xf numFmtId="176" fontId="6" fillId="0" borderId="4" xfId="13" applyNumberFormat="1" applyFont="1" applyFill="1" applyBorder="1" applyAlignment="1" applyProtection="1">
      <alignment horizontal="center" vertical="center"/>
    </xf>
    <xf numFmtId="176" fontId="6" fillId="0" borderId="9" xfId="13" applyNumberFormat="1" applyFont="1" applyFill="1" applyBorder="1" applyAlignment="1" applyProtection="1">
      <alignment horizontal="center" vertical="center"/>
    </xf>
    <xf numFmtId="176" fontId="6" fillId="0" borderId="5" xfId="13" applyNumberFormat="1" applyFont="1" applyFill="1" applyBorder="1" applyAlignment="1" applyProtection="1">
      <alignment horizontal="center" vertical="center"/>
    </xf>
    <xf numFmtId="177" fontId="6" fillId="0" borderId="4" xfId="13" applyNumberFormat="1" applyFont="1" applyFill="1" applyBorder="1" applyAlignment="1" applyProtection="1">
      <alignment horizontal="center" vertical="center"/>
    </xf>
    <xf numFmtId="177" fontId="6" fillId="0" borderId="9" xfId="13" applyNumberFormat="1" applyFont="1" applyFill="1" applyBorder="1" applyAlignment="1" applyProtection="1">
      <alignment horizontal="center" vertical="center"/>
    </xf>
    <xf numFmtId="177" fontId="6" fillId="0" borderId="5" xfId="13" applyNumberFormat="1" applyFont="1" applyFill="1" applyBorder="1" applyAlignment="1" applyProtection="1">
      <alignment horizontal="center" vertical="center"/>
    </xf>
    <xf numFmtId="49" fontId="6" fillId="5" borderId="1" xfId="13" applyNumberFormat="1" applyFont="1" applyFill="1" applyBorder="1" applyAlignment="1">
      <alignment horizontal="center" vertical="center" wrapText="1"/>
    </xf>
    <xf numFmtId="0" fontId="5" fillId="0" borderId="1" xfId="8" applyNumberFormat="1" applyFont="1" applyFill="1" applyBorder="1" applyAlignment="1" applyProtection="1">
      <alignment horizontal="center" vertical="center" wrapText="1"/>
    </xf>
    <xf numFmtId="177" fontId="3" fillId="0" borderId="8" xfId="8" applyNumberFormat="1" applyFont="1" applyFill="1" applyBorder="1" applyAlignment="1" applyProtection="1">
      <alignment horizontal="center" vertical="center"/>
    </xf>
    <xf numFmtId="49" fontId="5" fillId="5" borderId="6" xfId="15" applyNumberFormat="1" applyFont="1" applyFill="1" applyBorder="1" applyAlignment="1">
      <alignment horizontal="center" vertical="center" wrapText="1"/>
    </xf>
    <xf numFmtId="49" fontId="5" fillId="5" borderId="1" xfId="15" applyNumberFormat="1" applyFont="1" applyFill="1" applyBorder="1" applyAlignment="1">
      <alignment horizontal="center" vertical="center" wrapText="1"/>
    </xf>
    <xf numFmtId="0" fontId="5" fillId="0" borderId="1" xfId="15" applyFont="1" applyFill="1" applyBorder="1" applyAlignment="1">
      <alignment horizontal="center" vertical="center" wrapText="1"/>
    </xf>
    <xf numFmtId="0" fontId="3" fillId="0" borderId="8" xfId="15" applyFont="1" applyFill="1" applyBorder="1" applyAlignment="1">
      <alignment horizontal="left" vertical="center"/>
    </xf>
    <xf numFmtId="0" fontId="3" fillId="0" borderId="8" xfId="15" applyFont="1" applyBorder="1" applyAlignment="1">
      <alignment horizontal="left" vertical="center"/>
    </xf>
    <xf numFmtId="0" fontId="5" fillId="0" borderId="9" xfId="15" applyFont="1" applyBorder="1" applyAlignment="1">
      <alignment horizontal="center" vertical="center"/>
    </xf>
    <xf numFmtId="0" fontId="5" fillId="0" borderId="5" xfId="15" applyFont="1" applyBorder="1" applyAlignment="1">
      <alignment horizontal="center" vertical="center"/>
    </xf>
    <xf numFmtId="0" fontId="5" fillId="0" borderId="2" xfId="15" applyNumberFormat="1" applyFont="1" applyFill="1" applyBorder="1" applyAlignment="1" applyProtection="1">
      <alignment horizontal="center" vertical="center"/>
    </xf>
    <xf numFmtId="0" fontId="5" fillId="0" borderId="3" xfId="15" applyNumberFormat="1" applyFont="1" applyFill="1" applyBorder="1" applyAlignment="1" applyProtection="1">
      <alignment horizontal="center" vertical="center"/>
    </xf>
    <xf numFmtId="0" fontId="5" fillId="0" borderId="6" xfId="15" applyNumberFormat="1" applyFont="1" applyFill="1" applyBorder="1" applyAlignment="1" applyProtection="1">
      <alignment horizontal="center" vertical="center"/>
    </xf>
    <xf numFmtId="0" fontId="5" fillId="0" borderId="2" xfId="15" applyNumberFormat="1" applyFont="1" applyFill="1" applyBorder="1" applyAlignment="1" applyProtection="1">
      <alignment horizontal="center" vertical="center" wrapText="1"/>
    </xf>
    <xf numFmtId="0" fontId="5" fillId="0" borderId="3" xfId="15" applyNumberFormat="1" applyFont="1" applyFill="1" applyBorder="1" applyAlignment="1" applyProtection="1">
      <alignment horizontal="center" vertical="center" wrapText="1"/>
    </xf>
    <xf numFmtId="0" fontId="5" fillId="0" borderId="6" xfId="15" applyNumberFormat="1" applyFont="1" applyFill="1" applyBorder="1" applyAlignment="1" applyProtection="1">
      <alignment horizontal="center" vertical="center" wrapText="1"/>
    </xf>
    <xf numFmtId="0" fontId="5" fillId="0" borderId="4" xfId="15" applyFont="1" applyBorder="1" applyAlignment="1">
      <alignment horizontal="center" vertical="center"/>
    </xf>
    <xf numFmtId="0" fontId="5" fillId="0" borderId="1" xfId="15" applyNumberFormat="1" applyFont="1" applyFill="1" applyBorder="1" applyAlignment="1" applyProtection="1">
      <alignment horizontal="center" vertical="center" wrapText="1"/>
    </xf>
    <xf numFmtId="0" fontId="5" fillId="0" borderId="1" xfId="15" applyFont="1" applyBorder="1" applyAlignment="1">
      <alignment horizontal="center" vertical="center" wrapText="1"/>
    </xf>
    <xf numFmtId="49" fontId="5" fillId="5" borderId="2" xfId="15" applyNumberFormat="1" applyFont="1" applyFill="1" applyBorder="1" applyAlignment="1">
      <alignment horizontal="center" vertical="center" wrapText="1"/>
    </xf>
    <xf numFmtId="49" fontId="5" fillId="5" borderId="3" xfId="15" applyNumberFormat="1" applyFont="1" applyFill="1" applyBorder="1" applyAlignment="1">
      <alignment horizontal="center" vertical="center" wrapText="1"/>
    </xf>
    <xf numFmtId="176" fontId="3" fillId="0" borderId="0" xfId="15" applyNumberFormat="1" applyFont="1" applyFill="1" applyAlignment="1" applyProtection="1">
      <alignment horizontal="left" vertical="center" wrapText="1"/>
    </xf>
    <xf numFmtId="0" fontId="4" fillId="0" borderId="0" xfId="15" applyNumberFormat="1" applyFont="1" applyFill="1" applyAlignment="1" applyProtection="1">
      <alignment horizontal="center" vertical="center"/>
    </xf>
    <xf numFmtId="0" fontId="3" fillId="0" borderId="8" xfId="15" applyNumberFormat="1" applyFont="1" applyFill="1" applyBorder="1" applyAlignment="1" applyProtection="1">
      <alignment horizontal="center" vertical="center"/>
    </xf>
    <xf numFmtId="0" fontId="5" fillId="0" borderId="1" xfId="15" applyNumberFormat="1" applyFont="1" applyFill="1" applyBorder="1" applyAlignment="1" applyProtection="1">
      <alignment horizontal="center" vertical="center"/>
    </xf>
    <xf numFmtId="49" fontId="5" fillId="0" borderId="1" xfId="15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5" fillId="0" borderId="1" xfId="9" applyNumberFormat="1" applyFont="1" applyFill="1" applyBorder="1" applyAlignment="1" applyProtection="1">
      <alignment horizontal="center" vertical="center" wrapText="1"/>
    </xf>
    <xf numFmtId="0" fontId="23" fillId="0" borderId="0" xfId="17" applyFont="1" applyAlignment="1">
      <alignment horizontal="center" vertical="center"/>
    </xf>
    <xf numFmtId="0" fontId="24" fillId="0" borderId="8" xfId="17" applyFont="1" applyBorder="1" applyAlignment="1">
      <alignment horizontal="center" vertical="center"/>
    </xf>
    <xf numFmtId="0" fontId="5" fillId="0" borderId="1" xfId="16" applyNumberFormat="1" applyFont="1" applyFill="1" applyBorder="1" applyAlignment="1" applyProtection="1">
      <alignment horizontal="center" vertical="center" wrapText="1"/>
    </xf>
    <xf numFmtId="0" fontId="25" fillId="0" borderId="1" xfId="17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6" fillId="0" borderId="12" xfId="5" applyBorder="1" applyAlignment="1">
      <alignment horizontal="center" vertical="center" wrapText="1"/>
    </xf>
    <xf numFmtId="0" fontId="6" fillId="0" borderId="13" xfId="5" applyBorder="1" applyAlignment="1">
      <alignment horizontal="center" vertical="center" wrapText="1"/>
    </xf>
    <xf numFmtId="0" fontId="6" fillId="0" borderId="14" xfId="5" applyBorder="1" applyAlignment="1">
      <alignment horizontal="center" vertical="center" wrapText="1"/>
    </xf>
    <xf numFmtId="0" fontId="6" fillId="0" borderId="1" xfId="5" applyBorder="1" applyAlignment="1">
      <alignment horizontal="center" vertical="center" wrapText="1"/>
    </xf>
    <xf numFmtId="0" fontId="6" fillId="0" borderId="2" xfId="5" applyBorder="1" applyAlignment="1">
      <alignment horizontal="center" vertical="center" wrapText="1"/>
    </xf>
    <xf numFmtId="0" fontId="6" fillId="0" borderId="6" xfId="5" applyBorder="1" applyAlignment="1">
      <alignment horizontal="center" vertical="center" wrapText="1"/>
    </xf>
    <xf numFmtId="0" fontId="6" fillId="0" borderId="3" xfId="5" applyBorder="1" applyAlignment="1">
      <alignment horizontal="center" vertical="center" wrapText="1"/>
    </xf>
  </cellXfs>
  <cellStyles count="22">
    <cellStyle name="百分比_EF4B13E29A0421FAE0430A08200E21FA_2EB2EF284D7DA19EE0530A08200BA19E" xfId="1"/>
    <cellStyle name="差_预算公开表(加结转)1市委" xfId="2"/>
    <cellStyle name="常规" xfId="0" builtinId="0"/>
    <cellStyle name="常规 2" xfId="3"/>
    <cellStyle name="常规 2_2部门收入总体情况表" xfId="4"/>
    <cellStyle name="常规 2_预算公开表(加结转)1市委" xfId="5"/>
    <cellStyle name="常规 3" xfId="6"/>
    <cellStyle name="常规 3_3支出情况表" xfId="7"/>
    <cellStyle name="常规 3_5一般公共预算支出情况表" xfId="8"/>
    <cellStyle name="常规 3_8政府性基金支出情况表" xfId="9"/>
    <cellStyle name="常规 4" xfId="10"/>
    <cellStyle name="常规 5" xfId="11"/>
    <cellStyle name="常规 6" xfId="12"/>
    <cellStyle name="常规 6_4财政拨款收支总表" xfId="13"/>
    <cellStyle name="常规 7" xfId="14"/>
    <cellStyle name="常规 7_6支出经济分类汇总表" xfId="15"/>
    <cellStyle name="常规_442239306334007CE0530A0804CB3F5E" xfId="16"/>
    <cellStyle name="常规_5C1DAAE5F37C4BB1BFB01B5C6C48A60D" xfId="17"/>
    <cellStyle name="常规_96B3B8E4FC414F4891AAADA2C6C04E8F" xfId="18"/>
    <cellStyle name="常规_EB262CB92B254F528AA75D62A0CD2964" xfId="19"/>
    <cellStyle name="常规_EF4B13E29A0421FAE0430A08200E21FA" xfId="20"/>
    <cellStyle name="好_预算公开表(加结转)1市委" xfId="2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tabSelected="1" workbookViewId="0">
      <selection activeCell="G8" sqref="G8"/>
    </sheetView>
  </sheetViews>
  <sheetFormatPr defaultColWidth="6.83203125" defaultRowHeight="14.25"/>
  <cols>
    <col min="1" max="1" width="3.5" style="5" customWidth="1"/>
    <col min="2" max="2" width="26.33203125" style="5" customWidth="1"/>
    <col min="3" max="3" width="15.83203125" style="5" customWidth="1"/>
    <col min="4" max="4" width="25" style="5" customWidth="1"/>
    <col min="5" max="5" width="14.6640625" style="5" customWidth="1"/>
    <col min="6" max="6" width="9" style="5" customWidth="1"/>
    <col min="7" max="7" width="12" style="5" customWidth="1"/>
    <col min="8" max="8" width="13.6640625" style="5" customWidth="1"/>
    <col min="9" max="9" width="12.6640625" style="5" customWidth="1"/>
    <col min="10" max="10" width="11.1640625" style="5" customWidth="1"/>
    <col min="11" max="11" width="13" style="5" customWidth="1"/>
    <col min="12" max="12" width="8.6640625" style="5" customWidth="1"/>
    <col min="13" max="13" width="10.6640625" style="5" customWidth="1"/>
    <col min="14" max="14" width="11.5" style="21" customWidth="1"/>
    <col min="15" max="27" width="6.83203125" style="6" customWidth="1"/>
    <col min="28" max="16384" width="6.83203125" style="5"/>
  </cols>
  <sheetData>
    <row r="1" spans="1:245" ht="12" customHeight="1">
      <c r="A1" s="282"/>
      <c r="B1" s="282"/>
      <c r="C1" s="1"/>
      <c r="D1" s="1"/>
      <c r="E1" s="2"/>
      <c r="F1" s="2"/>
      <c r="G1" s="2"/>
      <c r="H1" s="2"/>
      <c r="I1" s="3"/>
      <c r="J1" s="3"/>
      <c r="K1" s="3"/>
      <c r="L1" s="3"/>
      <c r="M1" s="4"/>
      <c r="N1" s="4" t="s">
        <v>0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18.75" customHeight="1">
      <c r="A2" s="283" t="s">
        <v>108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5.75" customHeight="1">
      <c r="A3" s="289" t="s">
        <v>196</v>
      </c>
      <c r="B3" s="290"/>
      <c r="C3" s="290"/>
      <c r="D3" s="290"/>
      <c r="E3" s="4"/>
      <c r="F3" s="4"/>
      <c r="G3" s="4"/>
      <c r="H3" s="4"/>
      <c r="I3" s="3"/>
      <c r="J3" s="3"/>
      <c r="K3" s="3"/>
      <c r="L3" s="3"/>
      <c r="M3" s="288" t="s">
        <v>1</v>
      </c>
      <c r="N3" s="28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1" customHeight="1">
      <c r="A4" s="7" t="s">
        <v>2</v>
      </c>
      <c r="B4" s="7"/>
      <c r="C4" s="7"/>
      <c r="D4" s="7" t="s">
        <v>3</v>
      </c>
      <c r="E4" s="7"/>
      <c r="F4" s="7"/>
      <c r="G4" s="7"/>
      <c r="H4" s="8"/>
      <c r="I4" s="8"/>
      <c r="J4" s="8"/>
      <c r="K4" s="8"/>
      <c r="L4" s="7"/>
      <c r="M4" s="9"/>
      <c r="N4" s="10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" customHeight="1">
      <c r="A5" s="276" t="s">
        <v>4</v>
      </c>
      <c r="B5" s="276"/>
      <c r="C5" s="270" t="s">
        <v>5</v>
      </c>
      <c r="D5" s="270" t="s">
        <v>6</v>
      </c>
      <c r="E5" s="279" t="s">
        <v>7</v>
      </c>
      <c r="F5" s="279" t="s">
        <v>8</v>
      </c>
      <c r="G5" s="279" t="s">
        <v>9</v>
      </c>
      <c r="H5" s="291" t="s">
        <v>10</v>
      </c>
      <c r="I5" s="291"/>
      <c r="J5" s="291"/>
      <c r="K5" s="291"/>
      <c r="L5" s="291"/>
      <c r="M5" s="291"/>
      <c r="N5" s="291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3.25" customHeight="1">
      <c r="A6" s="276"/>
      <c r="B6" s="276"/>
      <c r="C6" s="270"/>
      <c r="D6" s="270"/>
      <c r="E6" s="279"/>
      <c r="F6" s="279"/>
      <c r="G6" s="279"/>
      <c r="H6" s="280" t="s">
        <v>11</v>
      </c>
      <c r="I6" s="280"/>
      <c r="J6" s="277" t="s">
        <v>102</v>
      </c>
      <c r="K6" s="286" t="s">
        <v>12</v>
      </c>
      <c r="L6" s="292" t="s">
        <v>100</v>
      </c>
      <c r="M6" s="286" t="s">
        <v>13</v>
      </c>
      <c r="N6" s="284" t="s">
        <v>14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22.5" customHeight="1">
      <c r="A7" s="276"/>
      <c r="B7" s="276"/>
      <c r="C7" s="270"/>
      <c r="D7" s="270"/>
      <c r="E7" s="279"/>
      <c r="F7" s="279"/>
      <c r="G7" s="279"/>
      <c r="H7" s="11" t="s">
        <v>15</v>
      </c>
      <c r="I7" s="12" t="s">
        <v>16</v>
      </c>
      <c r="J7" s="278"/>
      <c r="K7" s="287"/>
      <c r="L7" s="286"/>
      <c r="M7" s="287"/>
      <c r="N7" s="285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16" customFormat="1" ht="24.75" customHeight="1">
      <c r="A8" s="281" t="s">
        <v>11</v>
      </c>
      <c r="B8" s="13" t="s">
        <v>15</v>
      </c>
      <c r="C8" s="56">
        <f>C9+C10+C11+C12+C13</f>
        <v>1252.3339000000001</v>
      </c>
      <c r="D8" s="14" t="s">
        <v>17</v>
      </c>
      <c r="E8" s="47">
        <f>F8+G8+H8+J8+K8</f>
        <v>1194.9038999999998</v>
      </c>
      <c r="F8" s="47">
        <v>0</v>
      </c>
      <c r="G8" s="55">
        <f>G9+G10+G11</f>
        <v>126.57</v>
      </c>
      <c r="H8" s="55">
        <f>H9+H10+H11</f>
        <v>1068.3338999999999</v>
      </c>
      <c r="I8" s="55">
        <f>I9+I10+I11</f>
        <v>1068.3338999999999</v>
      </c>
      <c r="J8" s="52"/>
      <c r="K8" s="55">
        <f>K9+K10+K11</f>
        <v>0</v>
      </c>
      <c r="L8" s="44"/>
      <c r="M8" s="47">
        <v>0</v>
      </c>
      <c r="N8" s="47">
        <v>0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</row>
    <row r="9" spans="1:245" s="16" customFormat="1" ht="24.75" customHeight="1">
      <c r="A9" s="281"/>
      <c r="B9" s="13" t="s">
        <v>18</v>
      </c>
      <c r="C9" s="55">
        <v>1128.3339000000001</v>
      </c>
      <c r="D9" s="14" t="s">
        <v>19</v>
      </c>
      <c r="E9" s="47">
        <f>F9+G9+H9+J9+K9</f>
        <v>1027.481</v>
      </c>
      <c r="F9" s="48">
        <v>0</v>
      </c>
      <c r="G9" s="48">
        <v>126.57</v>
      </c>
      <c r="H9" s="48">
        <v>900.91099999999994</v>
      </c>
      <c r="I9" s="48">
        <v>900.91099999999994</v>
      </c>
      <c r="J9" s="48">
        <v>0</v>
      </c>
      <c r="K9" s="48">
        <v>0</v>
      </c>
      <c r="L9" s="45"/>
      <c r="M9" s="48">
        <v>0</v>
      </c>
      <c r="N9" s="47">
        <v>0</v>
      </c>
      <c r="O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</row>
    <row r="10" spans="1:245" s="16" customFormat="1" ht="28.5" customHeight="1">
      <c r="A10" s="281"/>
      <c r="B10" s="13" t="s">
        <v>99</v>
      </c>
      <c r="C10" s="48">
        <v>0</v>
      </c>
      <c r="D10" s="17" t="s">
        <v>20</v>
      </c>
      <c r="E10" s="47">
        <f>F10+G10+H10+J10+K10</f>
        <v>85.5685</v>
      </c>
      <c r="F10" s="48">
        <v>0</v>
      </c>
      <c r="G10" s="48">
        <v>0</v>
      </c>
      <c r="H10" s="48">
        <v>85.5685</v>
      </c>
      <c r="I10" s="48">
        <v>85.5685</v>
      </c>
      <c r="J10" s="48">
        <v>0</v>
      </c>
      <c r="K10" s="48">
        <v>0</v>
      </c>
      <c r="L10" s="45"/>
      <c r="M10" s="48">
        <v>0</v>
      </c>
      <c r="N10" s="47">
        <v>0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</row>
    <row r="11" spans="1:245" s="16" customFormat="1" ht="24.75" customHeight="1">
      <c r="A11" s="281"/>
      <c r="B11" s="13" t="s">
        <v>21</v>
      </c>
      <c r="C11" s="48">
        <v>0</v>
      </c>
      <c r="D11" s="17" t="s">
        <v>22</v>
      </c>
      <c r="E11" s="47">
        <f>F11+G11+H11+J11+K11</f>
        <v>81.854399999999998</v>
      </c>
      <c r="F11" s="48">
        <v>0</v>
      </c>
      <c r="G11" s="48">
        <v>0</v>
      </c>
      <c r="H11" s="48">
        <v>81.854399999999998</v>
      </c>
      <c r="I11" s="48">
        <v>81.854399999999998</v>
      </c>
      <c r="J11" s="48">
        <v>0</v>
      </c>
      <c r="K11" s="48">
        <v>0</v>
      </c>
      <c r="L11" s="45"/>
      <c r="M11" s="48">
        <v>0</v>
      </c>
      <c r="N11" s="47">
        <v>0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</row>
    <row r="12" spans="1:245" s="16" customFormat="1" ht="24.75" customHeight="1">
      <c r="A12" s="281"/>
      <c r="B12" s="13" t="s">
        <v>98</v>
      </c>
      <c r="C12" s="48">
        <v>124</v>
      </c>
      <c r="D12" s="17" t="s">
        <v>109</v>
      </c>
      <c r="E12" s="47"/>
      <c r="F12" s="48">
        <v>0</v>
      </c>
      <c r="G12" s="55"/>
      <c r="H12" s="55"/>
      <c r="I12" s="55"/>
      <c r="J12" s="55"/>
      <c r="K12" s="55"/>
      <c r="L12" s="45"/>
      <c r="M12" s="48">
        <v>0</v>
      </c>
      <c r="N12" s="47">
        <v>0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</row>
    <row r="13" spans="1:245" s="16" customFormat="1" ht="24.75" customHeight="1">
      <c r="A13" s="281"/>
      <c r="B13" s="13" t="s">
        <v>24</v>
      </c>
      <c r="C13" s="48">
        <v>0</v>
      </c>
      <c r="D13" s="17" t="s">
        <v>23</v>
      </c>
      <c r="E13" s="47">
        <f>F13+G13+H13+J13+K13</f>
        <v>184</v>
      </c>
      <c r="F13" s="48">
        <v>0</v>
      </c>
      <c r="G13" s="55">
        <f>G14+G15</f>
        <v>0</v>
      </c>
      <c r="H13" s="55">
        <f>H14+H15</f>
        <v>184</v>
      </c>
      <c r="I13" s="55">
        <f>I14+I15</f>
        <v>60</v>
      </c>
      <c r="J13" s="55"/>
      <c r="K13" s="55">
        <f>K14+K15</f>
        <v>0</v>
      </c>
      <c r="L13" s="45"/>
      <c r="M13" s="48">
        <v>0</v>
      </c>
      <c r="N13" s="47">
        <v>0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</row>
    <row r="14" spans="1:245" s="16" customFormat="1" ht="23.25" customHeight="1">
      <c r="A14" s="275" t="s">
        <v>102</v>
      </c>
      <c r="B14" s="275"/>
      <c r="C14" s="50">
        <v>0</v>
      </c>
      <c r="D14" s="17" t="s">
        <v>25</v>
      </c>
      <c r="E14" s="47">
        <f>F14+G14+H14+J14+K14</f>
        <v>184</v>
      </c>
      <c r="F14" s="48">
        <v>0</v>
      </c>
      <c r="G14" s="48">
        <v>0</v>
      </c>
      <c r="H14" s="48">
        <v>184</v>
      </c>
      <c r="I14" s="48">
        <v>60</v>
      </c>
      <c r="J14" s="48">
        <v>0</v>
      </c>
      <c r="K14" s="48">
        <v>0</v>
      </c>
      <c r="L14" s="45"/>
      <c r="M14" s="48">
        <v>0</v>
      </c>
      <c r="N14" s="47">
        <v>0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</row>
    <row r="15" spans="1:245" s="16" customFormat="1" ht="23.25" customHeight="1">
      <c r="A15" s="274" t="s">
        <v>12</v>
      </c>
      <c r="B15" s="274"/>
      <c r="C15" s="57">
        <f>K8+K13</f>
        <v>0</v>
      </c>
      <c r="D15" s="46" t="s">
        <v>26</v>
      </c>
      <c r="E15" s="47"/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/>
      <c r="M15" s="48">
        <v>0</v>
      </c>
      <c r="N15" s="47">
        <v>0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</row>
    <row r="16" spans="1:245" s="16" customFormat="1" ht="23.25" customHeight="1">
      <c r="A16" s="264" t="s">
        <v>100</v>
      </c>
      <c r="B16" s="265"/>
      <c r="C16" s="51"/>
      <c r="D16" s="46" t="s">
        <v>27</v>
      </c>
      <c r="E16" s="47"/>
      <c r="F16" s="48">
        <v>0</v>
      </c>
      <c r="G16" s="48">
        <v>0</v>
      </c>
      <c r="H16" s="48"/>
      <c r="I16" s="48"/>
      <c r="J16" s="48">
        <v>0</v>
      </c>
      <c r="K16" s="48">
        <v>0</v>
      </c>
      <c r="L16" s="48"/>
      <c r="M16" s="48">
        <v>0</v>
      </c>
      <c r="N16" s="47">
        <v>0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</row>
    <row r="17" spans="1:245" s="16" customFormat="1" ht="23.25" customHeight="1">
      <c r="A17" s="264" t="s">
        <v>13</v>
      </c>
      <c r="B17" s="265"/>
      <c r="C17" s="48"/>
      <c r="D17" s="46" t="s">
        <v>28</v>
      </c>
      <c r="E17" s="47"/>
      <c r="F17" s="48">
        <v>0</v>
      </c>
      <c r="G17" s="48">
        <v>0</v>
      </c>
      <c r="H17" s="48"/>
      <c r="I17" s="48"/>
      <c r="J17" s="48">
        <v>0</v>
      </c>
      <c r="K17" s="48">
        <v>0</v>
      </c>
      <c r="L17" s="48"/>
      <c r="M17" s="48">
        <v>0</v>
      </c>
      <c r="N17" s="47">
        <v>0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</row>
    <row r="18" spans="1:245" s="16" customFormat="1" ht="23.25" customHeight="1">
      <c r="A18" s="268" t="s">
        <v>14</v>
      </c>
      <c r="B18" s="269"/>
      <c r="C18" s="48"/>
      <c r="D18" s="46" t="s">
        <v>29</v>
      </c>
      <c r="E18" s="47"/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/>
      <c r="M18" s="48">
        <v>0</v>
      </c>
      <c r="N18" s="47">
        <v>0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</row>
    <row r="19" spans="1:245" s="16" customFormat="1" ht="23.25" customHeight="1">
      <c r="A19" s="272"/>
      <c r="B19" s="273"/>
      <c r="C19" s="48"/>
      <c r="D19" s="46" t="s">
        <v>30</v>
      </c>
      <c r="E19" s="47"/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/>
      <c r="M19" s="48">
        <v>0</v>
      </c>
      <c r="N19" s="47">
        <v>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</row>
    <row r="20" spans="1:245" s="16" customFormat="1" ht="23.25" customHeight="1">
      <c r="A20" s="266" t="s">
        <v>32</v>
      </c>
      <c r="B20" s="267"/>
      <c r="C20" s="58">
        <f>C8+C14+C15+C16+C17+C18</f>
        <v>1252.3339000000001</v>
      </c>
      <c r="D20" s="18" t="s">
        <v>31</v>
      </c>
      <c r="E20" s="47"/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/>
      <c r="M20" s="47"/>
      <c r="N20" s="47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</row>
    <row r="21" spans="1:245" s="16" customFormat="1" ht="23.25" customHeight="1">
      <c r="A21" s="266" t="s">
        <v>33</v>
      </c>
      <c r="B21" s="267"/>
      <c r="C21" s="58">
        <f>G24</f>
        <v>126.57</v>
      </c>
      <c r="D21" s="19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</row>
    <row r="22" spans="1:245" s="16" customFormat="1" ht="23.25" customHeight="1">
      <c r="A22" s="266" t="s">
        <v>96</v>
      </c>
      <c r="B22" s="267"/>
      <c r="C22" s="47"/>
      <c r="D22" s="20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</row>
    <row r="23" spans="1:245" ht="21" customHeight="1">
      <c r="A23" s="272"/>
      <c r="B23" s="273"/>
      <c r="C23" s="47"/>
      <c r="D23" s="20"/>
      <c r="E23" s="47"/>
      <c r="F23" s="47"/>
      <c r="G23" s="47"/>
      <c r="H23" s="49"/>
      <c r="I23" s="47"/>
      <c r="J23" s="47"/>
      <c r="K23" s="47"/>
      <c r="L23" s="47"/>
      <c r="M23" s="47"/>
      <c r="N23" s="5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6" customFormat="1" ht="23.25" customHeight="1">
      <c r="A24" s="270" t="s">
        <v>34</v>
      </c>
      <c r="B24" s="271"/>
      <c r="C24" s="58">
        <f>C20+C21</f>
        <v>1378.9039</v>
      </c>
      <c r="D24" s="20" t="s">
        <v>35</v>
      </c>
      <c r="E24" s="47">
        <f>F24+G24+H24+J24+K24</f>
        <v>1378.9038999999998</v>
      </c>
      <c r="F24" s="52"/>
      <c r="G24" s="55">
        <f>G8+G13</f>
        <v>126.57</v>
      </c>
      <c r="H24" s="55">
        <f>H8+H13</f>
        <v>1252.3338999999999</v>
      </c>
      <c r="I24" s="55">
        <f>I8+I13</f>
        <v>1128.3338999999999</v>
      </c>
      <c r="J24" s="52"/>
      <c r="K24" s="55">
        <f>K8+K13</f>
        <v>0</v>
      </c>
      <c r="L24" s="44"/>
      <c r="M24" s="47">
        <v>0</v>
      </c>
      <c r="N24" s="47">
        <v>0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</row>
    <row r="25" spans="1:24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O29"/>
      <c r="P29"/>
      <c r="Q29" s="15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s="6" customFormat="1">
      <c r="A32"/>
      <c r="B32"/>
      <c r="C32"/>
      <c r="D32"/>
      <c r="E32"/>
      <c r="F32"/>
      <c r="G32"/>
      <c r="H32"/>
      <c r="I32"/>
      <c r="J32"/>
      <c r="K32"/>
      <c r="L32"/>
      <c r="M32"/>
      <c r="N32" s="21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</sheetData>
  <sheetProtection formatCells="0" formatColumns="0" formatRows="0"/>
  <mergeCells count="29">
    <mergeCell ref="A1:B1"/>
    <mergeCell ref="E5:E7"/>
    <mergeCell ref="C5:C7"/>
    <mergeCell ref="D5:D7"/>
    <mergeCell ref="A2:N2"/>
    <mergeCell ref="F5:F7"/>
    <mergeCell ref="N6:N7"/>
    <mergeCell ref="M6:M7"/>
    <mergeCell ref="M3:N3"/>
    <mergeCell ref="A3:D3"/>
    <mergeCell ref="H5:N5"/>
    <mergeCell ref="K6:K7"/>
    <mergeCell ref="L6:L7"/>
    <mergeCell ref="A15:B15"/>
    <mergeCell ref="A16:B16"/>
    <mergeCell ref="A14:B14"/>
    <mergeCell ref="A5:B7"/>
    <mergeCell ref="J6:J7"/>
    <mergeCell ref="G5:G7"/>
    <mergeCell ref="H6:I6"/>
    <mergeCell ref="A8:A13"/>
    <mergeCell ref="A17:B17"/>
    <mergeCell ref="A20:B20"/>
    <mergeCell ref="A18:B18"/>
    <mergeCell ref="A24:B24"/>
    <mergeCell ref="A23:B23"/>
    <mergeCell ref="A22:B22"/>
    <mergeCell ref="A19:B19"/>
    <mergeCell ref="A21:B21"/>
  </mergeCells>
  <phoneticPr fontId="0" type="noConversion"/>
  <printOptions horizontalCentered="1"/>
  <pageMargins left="0" right="0" top="0.19685039370078741" bottom="0.78740157480314965" header="0.51181102362204722" footer="0.51181102362204722"/>
  <pageSetup paperSize="9" scale="85" orientation="landscape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>
      <selection activeCell="H11" sqref="H11"/>
    </sheetView>
  </sheetViews>
  <sheetFormatPr defaultRowHeight="11.25"/>
  <cols>
    <col min="1" max="3" width="6.83203125" style="246" customWidth="1"/>
    <col min="4" max="4" width="42.33203125" style="246" customWidth="1"/>
    <col min="5" max="5" width="34.5" style="246" customWidth="1"/>
    <col min="6" max="6" width="25.83203125" style="246" customWidth="1"/>
    <col min="7" max="7" width="17.1640625" style="246" customWidth="1"/>
    <col min="8" max="8" width="17" style="246" customWidth="1"/>
    <col min="9" max="9" width="17.33203125" style="246" customWidth="1"/>
    <col min="10" max="10" width="26.5" style="246" customWidth="1"/>
    <col min="11" max="16384" width="9.33203125" style="246"/>
  </cols>
  <sheetData>
    <row r="1" spans="1:10" ht="19.5" customHeight="1">
      <c r="J1" s="247"/>
    </row>
    <row r="2" spans="1:10" ht="24.75" customHeight="1">
      <c r="A2" s="248" t="s">
        <v>235</v>
      </c>
      <c r="B2" s="249"/>
      <c r="C2" s="249"/>
      <c r="D2" s="249"/>
      <c r="E2" s="249"/>
      <c r="F2" s="249"/>
      <c r="G2" s="249"/>
      <c r="H2" s="249"/>
      <c r="I2" s="249"/>
      <c r="J2" s="249"/>
    </row>
    <row r="3" spans="1:10" ht="19.5" customHeight="1">
      <c r="A3" s="250" t="s">
        <v>236</v>
      </c>
      <c r="J3" s="251" t="s">
        <v>237</v>
      </c>
    </row>
    <row r="4" spans="1:10" ht="19.5" customHeight="1">
      <c r="A4" s="252" t="s">
        <v>213</v>
      </c>
      <c r="B4" s="252"/>
      <c r="C4" s="252"/>
      <c r="D4" s="252"/>
      <c r="E4" s="374" t="s">
        <v>214</v>
      </c>
      <c r="F4" s="374" t="s">
        <v>215</v>
      </c>
      <c r="G4" s="374" t="s">
        <v>216</v>
      </c>
      <c r="H4" s="374" t="s">
        <v>217</v>
      </c>
      <c r="I4" s="370" t="s">
        <v>218</v>
      </c>
      <c r="J4" s="373" t="s">
        <v>219</v>
      </c>
    </row>
    <row r="5" spans="1:10" ht="19.5" customHeight="1">
      <c r="A5" s="252" t="s">
        <v>220</v>
      </c>
      <c r="B5" s="252"/>
      <c r="C5" s="252"/>
      <c r="D5" s="374" t="s">
        <v>221</v>
      </c>
      <c r="E5" s="376"/>
      <c r="F5" s="376"/>
      <c r="G5" s="376"/>
      <c r="H5" s="376"/>
      <c r="I5" s="371"/>
      <c r="J5" s="373"/>
    </row>
    <row r="6" spans="1:10" s="254" customFormat="1" ht="51" customHeight="1">
      <c r="A6" s="253" t="s">
        <v>41</v>
      </c>
      <c r="B6" s="253" t="s">
        <v>42</v>
      </c>
      <c r="C6" s="253" t="s">
        <v>43</v>
      </c>
      <c r="D6" s="375"/>
      <c r="E6" s="375"/>
      <c r="F6" s="375"/>
      <c r="G6" s="375"/>
      <c r="H6" s="375"/>
      <c r="I6" s="372"/>
      <c r="J6" s="373"/>
    </row>
    <row r="7" spans="1:10" ht="17.25" customHeight="1">
      <c r="A7" s="255" t="s">
        <v>85</v>
      </c>
      <c r="B7" s="255" t="s">
        <v>85</v>
      </c>
      <c r="C7" s="255" t="s">
        <v>85</v>
      </c>
      <c r="D7" s="255" t="s">
        <v>85</v>
      </c>
      <c r="E7" s="255" t="s">
        <v>85</v>
      </c>
      <c r="F7" s="255" t="s">
        <v>85</v>
      </c>
      <c r="G7" s="255" t="s">
        <v>85</v>
      </c>
      <c r="H7" s="255" t="s">
        <v>85</v>
      </c>
      <c r="I7" s="255" t="s">
        <v>85</v>
      </c>
      <c r="J7" s="256">
        <v>1</v>
      </c>
    </row>
    <row r="8" spans="1:10" s="258" customFormat="1" ht="17.25" customHeight="1">
      <c r="A8" s="260" t="s">
        <v>238</v>
      </c>
      <c r="B8" s="260" t="s">
        <v>239</v>
      </c>
      <c r="C8" s="260" t="s">
        <v>240</v>
      </c>
      <c r="D8" s="260" t="s">
        <v>241</v>
      </c>
      <c r="E8" s="260" t="s">
        <v>242</v>
      </c>
      <c r="F8" s="260" t="s">
        <v>243</v>
      </c>
      <c r="G8" s="260" t="s">
        <v>244</v>
      </c>
      <c r="H8" s="260" t="s">
        <v>245</v>
      </c>
      <c r="I8" s="257">
        <v>10000</v>
      </c>
      <c r="J8" s="261">
        <v>2.5</v>
      </c>
    </row>
    <row r="9" spans="1:10" s="258" customFormat="1" ht="17.25" customHeight="1">
      <c r="A9" s="260" t="s">
        <v>238</v>
      </c>
      <c r="B9" s="260" t="s">
        <v>239</v>
      </c>
      <c r="C9" s="260" t="s">
        <v>240</v>
      </c>
      <c r="D9" s="260" t="s">
        <v>241</v>
      </c>
      <c r="E9" s="263" t="s">
        <v>258</v>
      </c>
      <c r="F9" s="263" t="s">
        <v>259</v>
      </c>
      <c r="G9" s="260"/>
      <c r="H9" s="263" t="s">
        <v>260</v>
      </c>
      <c r="I9" s="257">
        <v>2</v>
      </c>
      <c r="J9" s="261">
        <v>1</v>
      </c>
    </row>
    <row r="10" spans="1:10" ht="17.25" customHeight="1">
      <c r="A10" s="260" t="s">
        <v>238</v>
      </c>
      <c r="B10" s="260" t="s">
        <v>239</v>
      </c>
      <c r="C10" s="260" t="s">
        <v>240</v>
      </c>
      <c r="D10" s="260" t="s">
        <v>241</v>
      </c>
      <c r="E10" s="262" t="s">
        <v>246</v>
      </c>
      <c r="F10" s="262" t="s">
        <v>246</v>
      </c>
      <c r="G10" s="259"/>
      <c r="H10" s="262" t="s">
        <v>247</v>
      </c>
      <c r="I10" s="259">
        <v>15</v>
      </c>
      <c r="J10" s="261">
        <v>6</v>
      </c>
    </row>
    <row r="11" spans="1:10" ht="17.25" customHeight="1">
      <c r="A11" s="260" t="s">
        <v>238</v>
      </c>
      <c r="B11" s="260" t="s">
        <v>239</v>
      </c>
      <c r="C11" s="260" t="s">
        <v>240</v>
      </c>
      <c r="D11" s="260" t="s">
        <v>241</v>
      </c>
      <c r="E11" s="262" t="s">
        <v>248</v>
      </c>
      <c r="F11" s="262" t="s">
        <v>249</v>
      </c>
      <c r="G11" s="262" t="s">
        <v>250</v>
      </c>
      <c r="H11" s="262" t="s">
        <v>247</v>
      </c>
      <c r="I11" s="259">
        <v>10</v>
      </c>
      <c r="J11" s="261">
        <v>1.5</v>
      </c>
    </row>
    <row r="12" spans="1:10" ht="17.25" customHeight="1">
      <c r="A12" s="260" t="s">
        <v>238</v>
      </c>
      <c r="B12" s="260" t="s">
        <v>239</v>
      </c>
      <c r="C12" s="260" t="s">
        <v>240</v>
      </c>
      <c r="D12" s="260" t="s">
        <v>241</v>
      </c>
      <c r="E12" s="262" t="s">
        <v>251</v>
      </c>
      <c r="F12" s="262" t="s">
        <v>249</v>
      </c>
      <c r="G12" s="262" t="s">
        <v>250</v>
      </c>
      <c r="H12" s="262" t="s">
        <v>247</v>
      </c>
      <c r="I12" s="259">
        <v>1</v>
      </c>
      <c r="J12" s="261">
        <v>0.2</v>
      </c>
    </row>
    <row r="13" spans="1:10" ht="17.25" customHeight="1">
      <c r="A13" s="260" t="s">
        <v>238</v>
      </c>
      <c r="B13" s="260" t="s">
        <v>239</v>
      </c>
      <c r="C13" s="260" t="s">
        <v>240</v>
      </c>
      <c r="D13" s="260" t="s">
        <v>241</v>
      </c>
      <c r="E13" s="262" t="s">
        <v>252</v>
      </c>
      <c r="F13" s="262" t="s">
        <v>253</v>
      </c>
      <c r="G13" s="262" t="s">
        <v>250</v>
      </c>
      <c r="H13" s="262" t="s">
        <v>247</v>
      </c>
      <c r="I13" s="259">
        <v>1</v>
      </c>
      <c r="J13" s="261">
        <v>0.2</v>
      </c>
    </row>
    <row r="14" spans="1:10" ht="17.25" customHeight="1">
      <c r="A14" s="260" t="s">
        <v>238</v>
      </c>
      <c r="B14" s="260" t="s">
        <v>239</v>
      </c>
      <c r="C14" s="260" t="s">
        <v>240</v>
      </c>
      <c r="D14" s="260" t="s">
        <v>241</v>
      </c>
      <c r="E14" s="262" t="s">
        <v>254</v>
      </c>
      <c r="F14" s="262" t="s">
        <v>255</v>
      </c>
      <c r="G14" s="262" t="s">
        <v>256</v>
      </c>
      <c r="H14" s="262" t="s">
        <v>257</v>
      </c>
      <c r="I14" s="259">
        <v>20</v>
      </c>
      <c r="J14" s="261">
        <v>1</v>
      </c>
    </row>
    <row r="15" spans="1:10" ht="17.25" customHeight="1">
      <c r="A15" s="260" t="s">
        <v>238</v>
      </c>
      <c r="B15" s="260" t="s">
        <v>239</v>
      </c>
      <c r="C15" s="260" t="s">
        <v>240</v>
      </c>
      <c r="D15" s="260" t="s">
        <v>241</v>
      </c>
      <c r="E15" s="262" t="s">
        <v>261</v>
      </c>
      <c r="F15" s="262" t="s">
        <v>262</v>
      </c>
      <c r="G15" s="262" t="s">
        <v>263</v>
      </c>
      <c r="H15" s="262" t="s">
        <v>247</v>
      </c>
      <c r="I15" s="259">
        <v>3</v>
      </c>
      <c r="J15" s="261">
        <v>2.5</v>
      </c>
    </row>
    <row r="16" spans="1:10" ht="17.25" customHeight="1"/>
    <row r="17" spans="1:10" ht="17.25" customHeight="1"/>
    <row r="18" spans="1:10" ht="17.25" customHeight="1"/>
    <row r="19" spans="1:10" ht="17.25" customHeight="1"/>
    <row r="20" spans="1:10" ht="17.25" customHeight="1"/>
    <row r="21" spans="1:10" ht="17.25" customHeight="1">
      <c r="A21"/>
      <c r="B21"/>
      <c r="C21"/>
      <c r="D21"/>
      <c r="E21"/>
      <c r="F21"/>
      <c r="G21"/>
      <c r="H21"/>
      <c r="I21"/>
      <c r="J21"/>
    </row>
    <row r="22" spans="1:10" ht="17.25" customHeight="1">
      <c r="A22"/>
      <c r="B22"/>
      <c r="C22"/>
      <c r="D22"/>
      <c r="E22"/>
      <c r="F22"/>
      <c r="G22"/>
      <c r="H22"/>
      <c r="I22"/>
      <c r="J22"/>
    </row>
    <row r="23" spans="1:10" ht="17.25" customHeight="1">
      <c r="A23"/>
      <c r="B23"/>
      <c r="C23"/>
      <c r="D23"/>
      <c r="E23"/>
      <c r="F23"/>
      <c r="G23"/>
      <c r="H23"/>
      <c r="I23"/>
      <c r="J23"/>
    </row>
    <row r="24" spans="1:10" ht="17.25" customHeight="1">
      <c r="A24"/>
      <c r="B24"/>
      <c r="C24"/>
      <c r="D24"/>
      <c r="E24"/>
      <c r="F24"/>
      <c r="G24"/>
      <c r="H24"/>
      <c r="I24"/>
      <c r="J24"/>
    </row>
    <row r="25" spans="1:10" ht="17.25" customHeight="1">
      <c r="A25"/>
      <c r="B25"/>
      <c r="C25"/>
      <c r="D25"/>
      <c r="E25"/>
      <c r="F25"/>
      <c r="G25"/>
      <c r="H25"/>
      <c r="I25"/>
      <c r="J25"/>
    </row>
    <row r="26" spans="1:10" ht="17.25" customHeight="1">
      <c r="A26"/>
      <c r="B26"/>
      <c r="C26"/>
      <c r="D26"/>
      <c r="E26"/>
      <c r="F26"/>
      <c r="G26"/>
      <c r="H26"/>
      <c r="I26"/>
      <c r="J26"/>
    </row>
  </sheetData>
  <mergeCells count="7">
    <mergeCell ref="I4:I6"/>
    <mergeCell ref="J4:J6"/>
    <mergeCell ref="D5:D6"/>
    <mergeCell ref="E4:E6"/>
    <mergeCell ref="F4:F6"/>
    <mergeCell ref="G4:G6"/>
    <mergeCell ref="H4:H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33"/>
  <sheetViews>
    <sheetView showGridLines="0" showZeros="0" workbookViewId="0">
      <selection activeCell="M4" sqref="M4:M5"/>
    </sheetView>
  </sheetViews>
  <sheetFormatPr defaultColWidth="7.1640625" defaultRowHeight="11.25"/>
  <cols>
    <col min="1" max="1" width="7.1640625" style="22" customWidth="1"/>
    <col min="2" max="3" width="6.33203125" style="22" customWidth="1"/>
    <col min="4" max="4" width="6.1640625" style="22" customWidth="1"/>
    <col min="5" max="5" width="37.33203125" style="22" customWidth="1"/>
    <col min="6" max="7" width="14.83203125" style="22" customWidth="1"/>
    <col min="8" max="8" width="16.83203125" style="22" customWidth="1"/>
    <col min="9" max="9" width="10.6640625" style="22" customWidth="1"/>
    <col min="10" max="10" width="14.1640625" style="22" customWidth="1"/>
    <col min="11" max="11" width="9.5" style="22" customWidth="1"/>
    <col min="12" max="12" width="9" style="22" customWidth="1"/>
    <col min="13" max="13" width="12.6640625" style="22" customWidth="1"/>
    <col min="14" max="14" width="10" style="22" customWidth="1"/>
    <col min="15" max="15" width="9.6640625" style="22" customWidth="1"/>
    <col min="16" max="16384" width="7.1640625" style="22"/>
  </cols>
  <sheetData>
    <row r="1" spans="1:248" ht="15" customHeight="1">
      <c r="A1" s="104"/>
      <c r="B1" s="104"/>
      <c r="C1" s="105"/>
      <c r="D1" s="106"/>
      <c r="E1" s="107"/>
      <c r="F1" s="107"/>
      <c r="G1" s="107"/>
      <c r="H1" s="107"/>
      <c r="I1" s="108"/>
      <c r="J1" s="109"/>
      <c r="K1" s="109"/>
      <c r="L1" s="109"/>
      <c r="M1" s="109"/>
      <c r="N1" s="110"/>
      <c r="O1" s="111" t="s">
        <v>36</v>
      </c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</row>
    <row r="2" spans="1:248" s="54" customFormat="1" ht="21.75" customHeight="1">
      <c r="A2" s="113" t="s">
        <v>103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  <c r="O2" s="114"/>
      <c r="P2" s="115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</row>
    <row r="3" spans="1:248" s="23" customFormat="1" ht="16.5" customHeight="1">
      <c r="A3" s="293" t="s">
        <v>201</v>
      </c>
      <c r="B3" s="294"/>
      <c r="C3" s="294"/>
      <c r="D3" s="294"/>
      <c r="E3" s="294"/>
      <c r="F3" s="117"/>
      <c r="G3" s="117"/>
      <c r="H3" s="118"/>
      <c r="I3" s="119"/>
      <c r="J3" s="117"/>
      <c r="K3" s="117"/>
      <c r="L3" s="117"/>
      <c r="M3" s="120"/>
      <c r="N3" s="295" t="s">
        <v>1</v>
      </c>
      <c r="O3" s="295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</row>
    <row r="4" spans="1:248" ht="23.25" customHeight="1">
      <c r="A4" s="121" t="s">
        <v>37</v>
      </c>
      <c r="B4" s="121"/>
      <c r="C4" s="121"/>
      <c r="D4" s="296" t="s">
        <v>38</v>
      </c>
      <c r="E4" s="296" t="s">
        <v>39</v>
      </c>
      <c r="F4" s="296" t="s">
        <v>40</v>
      </c>
      <c r="G4" s="299" t="s">
        <v>11</v>
      </c>
      <c r="H4" s="300"/>
      <c r="I4" s="297" t="s">
        <v>107</v>
      </c>
      <c r="J4" s="297" t="s">
        <v>12</v>
      </c>
      <c r="K4" s="301" t="s">
        <v>106</v>
      </c>
      <c r="L4" s="298" t="s">
        <v>13</v>
      </c>
      <c r="M4" s="298" t="s">
        <v>9</v>
      </c>
      <c r="N4" s="303" t="s">
        <v>8</v>
      </c>
      <c r="O4" s="304" t="s">
        <v>14</v>
      </c>
      <c r="P4" s="109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</row>
    <row r="5" spans="1:248" ht="46.5" customHeight="1">
      <c r="A5" s="123" t="s">
        <v>41</v>
      </c>
      <c r="B5" s="124" t="s">
        <v>42</v>
      </c>
      <c r="C5" s="124" t="s">
        <v>43</v>
      </c>
      <c r="D5" s="296"/>
      <c r="E5" s="296"/>
      <c r="F5" s="296"/>
      <c r="G5" s="122" t="s">
        <v>104</v>
      </c>
      <c r="H5" s="125" t="s">
        <v>105</v>
      </c>
      <c r="I5" s="297"/>
      <c r="J5" s="297"/>
      <c r="K5" s="302"/>
      <c r="L5" s="298"/>
      <c r="M5" s="298"/>
      <c r="N5" s="298"/>
      <c r="O5" s="305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</row>
    <row r="6" spans="1:248" s="24" customFormat="1" ht="25.5" customHeight="1">
      <c r="A6" s="126"/>
      <c r="B6" s="126"/>
      <c r="C6" s="126"/>
      <c r="D6" s="126"/>
      <c r="E6" s="127" t="s">
        <v>7</v>
      </c>
      <c r="F6" s="59">
        <f>G6+I6+J6+K6+L6+M6+N6+O6</f>
        <v>1378.9038999999998</v>
      </c>
      <c r="G6" s="59">
        <f>G7</f>
        <v>1252.3338999999999</v>
      </c>
      <c r="H6" s="59">
        <f>H7</f>
        <v>1128.3339000000001</v>
      </c>
      <c r="I6" s="59"/>
      <c r="J6" s="59">
        <f>J7</f>
        <v>0</v>
      </c>
      <c r="K6" s="126"/>
      <c r="L6" s="59"/>
      <c r="M6" s="59">
        <f>M7</f>
        <v>126.57</v>
      </c>
      <c r="N6" s="128">
        <f>N7</f>
        <v>0</v>
      </c>
      <c r="O6" s="128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</row>
    <row r="7" spans="1:248" ht="25.5" customHeight="1">
      <c r="A7" s="126"/>
      <c r="B7" s="126"/>
      <c r="C7" s="126"/>
      <c r="D7" s="126" t="s">
        <v>197</v>
      </c>
      <c r="E7" s="127" t="s">
        <v>198</v>
      </c>
      <c r="F7" s="59">
        <f t="shared" ref="F7:F13" si="0">G7+I7+J7+K7+L7+M7+N7+O7</f>
        <v>1378.9038999999998</v>
      </c>
      <c r="G7" s="59">
        <f>SUM(G8:G13)</f>
        <v>1252.3338999999999</v>
      </c>
      <c r="H7" s="59">
        <f>SUM(H8:H13)</f>
        <v>1128.3339000000001</v>
      </c>
      <c r="I7" s="59"/>
      <c r="J7" s="59">
        <f>SUM(J8:J13)</f>
        <v>0</v>
      </c>
      <c r="K7" s="126"/>
      <c r="L7" s="59"/>
      <c r="M7" s="59">
        <f>SUM(M8:M13)</f>
        <v>126.57</v>
      </c>
      <c r="N7" s="128">
        <f>SUM(N8:N13)</f>
        <v>0</v>
      </c>
      <c r="O7" s="128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</row>
    <row r="8" spans="1:248" ht="25.5" customHeight="1">
      <c r="A8" s="126" t="s">
        <v>199</v>
      </c>
      <c r="B8" s="126" t="s">
        <v>134</v>
      </c>
      <c r="C8" s="126" t="s">
        <v>114</v>
      </c>
      <c r="D8" s="126" t="s">
        <v>113</v>
      </c>
      <c r="E8" s="127" t="s">
        <v>200</v>
      </c>
      <c r="F8" s="59">
        <f t="shared" si="0"/>
        <v>1046.6732</v>
      </c>
      <c r="G8" s="59">
        <v>920.10320000000002</v>
      </c>
      <c r="H8" s="59">
        <v>796.10320000000002</v>
      </c>
      <c r="I8" s="59"/>
      <c r="J8" s="59">
        <v>0</v>
      </c>
      <c r="K8" s="126"/>
      <c r="L8" s="59"/>
      <c r="M8" s="59">
        <v>126.57</v>
      </c>
      <c r="N8" s="128">
        <v>0</v>
      </c>
      <c r="O8" s="128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</row>
    <row r="9" spans="1:248" ht="25.5" customHeight="1">
      <c r="A9" s="126" t="s">
        <v>110</v>
      </c>
      <c r="B9" s="126" t="s">
        <v>111</v>
      </c>
      <c r="C9" s="126" t="s">
        <v>114</v>
      </c>
      <c r="D9" s="126" t="s">
        <v>113</v>
      </c>
      <c r="E9" s="127" t="s">
        <v>115</v>
      </c>
      <c r="F9" s="59">
        <f t="shared" si="0"/>
        <v>88.020200000000003</v>
      </c>
      <c r="G9" s="59">
        <v>88.020200000000003</v>
      </c>
      <c r="H9" s="59">
        <v>88.020200000000003</v>
      </c>
      <c r="I9" s="59"/>
      <c r="J9" s="59">
        <v>0</v>
      </c>
      <c r="K9" s="126"/>
      <c r="L9" s="59"/>
      <c r="M9" s="59">
        <v>0</v>
      </c>
      <c r="N9" s="128">
        <v>0</v>
      </c>
      <c r="O9" s="128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</row>
    <row r="10" spans="1:248" ht="25.5" customHeight="1">
      <c r="A10" s="126" t="s">
        <v>110</v>
      </c>
      <c r="B10" s="126" t="s">
        <v>111</v>
      </c>
      <c r="C10" s="126" t="s">
        <v>111</v>
      </c>
      <c r="D10" s="126" t="s">
        <v>113</v>
      </c>
      <c r="E10" s="127" t="s">
        <v>116</v>
      </c>
      <c r="F10" s="59">
        <f t="shared" si="0"/>
        <v>115.8177</v>
      </c>
      <c r="G10" s="59">
        <v>115.8177</v>
      </c>
      <c r="H10" s="59">
        <v>115.8177</v>
      </c>
      <c r="I10" s="59"/>
      <c r="J10" s="59">
        <v>0</v>
      </c>
      <c r="K10" s="126"/>
      <c r="L10" s="59"/>
      <c r="M10" s="59">
        <v>0</v>
      </c>
      <c r="N10" s="128">
        <v>0</v>
      </c>
      <c r="O10" s="128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</row>
    <row r="11" spans="1:248" ht="25.5" customHeight="1">
      <c r="A11" s="126" t="s">
        <v>110</v>
      </c>
      <c r="B11" s="126" t="s">
        <v>117</v>
      </c>
      <c r="C11" s="126" t="s">
        <v>112</v>
      </c>
      <c r="D11" s="126" t="s">
        <v>113</v>
      </c>
      <c r="E11" s="127" t="s">
        <v>118</v>
      </c>
      <c r="F11" s="59">
        <f t="shared" si="0"/>
        <v>8.4930000000000003</v>
      </c>
      <c r="G11" s="59">
        <v>8.4930000000000003</v>
      </c>
      <c r="H11" s="59">
        <v>8.4930000000000003</v>
      </c>
      <c r="I11" s="59"/>
      <c r="J11" s="59">
        <v>0</v>
      </c>
      <c r="K11" s="126"/>
      <c r="L11" s="59"/>
      <c r="M11" s="59">
        <v>0</v>
      </c>
      <c r="N11" s="128">
        <v>0</v>
      </c>
      <c r="O11" s="128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</row>
    <row r="12" spans="1:248" ht="25.5" customHeight="1">
      <c r="A12" s="126" t="s">
        <v>119</v>
      </c>
      <c r="B12" s="126" t="s">
        <v>120</v>
      </c>
      <c r="C12" s="126" t="s">
        <v>114</v>
      </c>
      <c r="D12" s="126" t="s">
        <v>113</v>
      </c>
      <c r="E12" s="127" t="s">
        <v>121</v>
      </c>
      <c r="F12" s="59">
        <f t="shared" si="0"/>
        <v>51.936</v>
      </c>
      <c r="G12" s="59">
        <v>51.936</v>
      </c>
      <c r="H12" s="59">
        <v>51.936</v>
      </c>
      <c r="I12" s="59"/>
      <c r="J12" s="59">
        <v>0</v>
      </c>
      <c r="K12" s="126"/>
      <c r="L12" s="59"/>
      <c r="M12" s="59">
        <v>0</v>
      </c>
      <c r="N12" s="128">
        <v>0</v>
      </c>
      <c r="O12" s="128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</row>
    <row r="13" spans="1:248" ht="25.5" customHeight="1">
      <c r="A13" s="126" t="s">
        <v>124</v>
      </c>
      <c r="B13" s="126" t="s">
        <v>114</v>
      </c>
      <c r="C13" s="126" t="s">
        <v>112</v>
      </c>
      <c r="D13" s="126" t="s">
        <v>113</v>
      </c>
      <c r="E13" s="127" t="s">
        <v>125</v>
      </c>
      <c r="F13" s="59">
        <f t="shared" si="0"/>
        <v>67.963800000000006</v>
      </c>
      <c r="G13" s="59">
        <v>67.963800000000006</v>
      </c>
      <c r="H13" s="59">
        <v>67.963800000000006</v>
      </c>
      <c r="I13" s="59"/>
      <c r="J13" s="59">
        <v>0</v>
      </c>
      <c r="K13" s="126"/>
      <c r="L13" s="59"/>
      <c r="M13" s="59">
        <v>0</v>
      </c>
      <c r="N13" s="128">
        <v>0</v>
      </c>
      <c r="O13" s="128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</row>
    <row r="14" spans="1:248" ht="25.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</row>
    <row r="15" spans="1:248" ht="25.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</row>
    <row r="16" spans="1:248" ht="25.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</row>
    <row r="17" spans="1:248" ht="25.5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</row>
    <row r="18" spans="1:248" ht="25.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</row>
    <row r="19" spans="1:248" ht="25.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</row>
    <row r="20" spans="1:248" ht="25.5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</row>
    <row r="21" spans="1:248" ht="23.4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</row>
    <row r="22" spans="1:248" ht="23.4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</row>
    <row r="23" spans="1:248" ht="23.4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</row>
    <row r="24" spans="1:248" ht="23.4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</row>
    <row r="25" spans="1:248" ht="23.45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</row>
    <row r="26" spans="1:248" ht="23.4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</row>
    <row r="27" spans="1:248" ht="23.4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</row>
    <row r="28" spans="1:248" ht="23.4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</row>
    <row r="29" spans="1:248" ht="23.4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  <c r="HV29" s="112"/>
      <c r="HW29" s="112"/>
      <c r="HX29" s="112"/>
      <c r="HY29" s="112"/>
      <c r="HZ29" s="112"/>
      <c r="IA29" s="112"/>
      <c r="IB29" s="112"/>
      <c r="IC29" s="112"/>
      <c r="ID29" s="112"/>
      <c r="IE29" s="112"/>
      <c r="IF29" s="112"/>
      <c r="IG29" s="112"/>
      <c r="IH29" s="112"/>
      <c r="II29" s="112"/>
      <c r="IJ29" s="112"/>
      <c r="IK29" s="112"/>
      <c r="IL29" s="112"/>
      <c r="IM29" s="112"/>
      <c r="IN29" s="112"/>
    </row>
    <row r="30" spans="1:248" ht="23.45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/>
      <c r="IK30" s="112"/>
      <c r="IL30" s="112"/>
      <c r="IM30" s="112"/>
      <c r="IN30" s="112"/>
    </row>
    <row r="31" spans="1:248" ht="23.45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2"/>
      <c r="HT31" s="112"/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2"/>
      <c r="IN31" s="112"/>
    </row>
    <row r="32" spans="1:248" ht="23.45" customHeight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  <c r="HR32" s="112"/>
      <c r="HS32" s="112"/>
      <c r="HT32" s="112"/>
      <c r="HU32" s="112"/>
      <c r="HV32" s="112"/>
      <c r="HW32" s="112"/>
      <c r="HX32" s="112"/>
      <c r="HY32" s="112"/>
      <c r="HZ32" s="112"/>
      <c r="IA32" s="112"/>
      <c r="IB32" s="112"/>
      <c r="IC32" s="112"/>
      <c r="ID32" s="112"/>
      <c r="IE32" s="112"/>
      <c r="IF32" s="112"/>
      <c r="IG32" s="112"/>
      <c r="IH32" s="112"/>
      <c r="II32" s="112"/>
      <c r="IJ32" s="112"/>
      <c r="IK32" s="112"/>
      <c r="IL32" s="112"/>
      <c r="IM32" s="112"/>
      <c r="IN32" s="112"/>
    </row>
    <row r="33" spans="1:248" ht="23.4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  <c r="HJ33" s="112"/>
      <c r="HK33" s="112"/>
      <c r="HL33" s="112"/>
      <c r="HM33" s="112"/>
      <c r="HN33" s="112"/>
      <c r="HO33" s="112"/>
      <c r="HP33" s="112"/>
      <c r="HQ33" s="112"/>
      <c r="HR33" s="112"/>
      <c r="HS33" s="112"/>
      <c r="HT33" s="112"/>
      <c r="HU33" s="112"/>
      <c r="HV33" s="112"/>
      <c r="HW33" s="112"/>
      <c r="HX33" s="112"/>
      <c r="HY33" s="112"/>
      <c r="HZ33" s="112"/>
      <c r="IA33" s="112"/>
      <c r="IB33" s="112"/>
      <c r="IC33" s="112"/>
      <c r="ID33" s="112"/>
      <c r="IE33" s="112"/>
      <c r="IF33" s="112"/>
      <c r="IG33" s="112"/>
      <c r="IH33" s="112"/>
      <c r="II33" s="112"/>
      <c r="IJ33" s="112"/>
      <c r="IK33" s="112"/>
      <c r="IL33" s="112"/>
      <c r="IM33" s="112"/>
      <c r="IN33" s="112"/>
    </row>
  </sheetData>
  <sheetProtection formatCells="0" formatColumns="0" formatRows="0"/>
  <mergeCells count="13">
    <mergeCell ref="A3:E3"/>
    <mergeCell ref="N3:O3"/>
    <mergeCell ref="D4:D5"/>
    <mergeCell ref="E4:E5"/>
    <mergeCell ref="F4:F5"/>
    <mergeCell ref="I4:I5"/>
    <mergeCell ref="J4:J5"/>
    <mergeCell ref="L4:L5"/>
    <mergeCell ref="G4:H4"/>
    <mergeCell ref="K4:K5"/>
    <mergeCell ref="M4:M5"/>
    <mergeCell ref="N4:N5"/>
    <mergeCell ref="O4:O5"/>
  </mergeCells>
  <phoneticPr fontId="7" type="noConversion"/>
  <printOptions horizontalCentered="1"/>
  <pageMargins left="0.39370078740157483" right="0.39370078740157483" top="0.39370078740157483" bottom="0.39370078740157483" header="0" footer="0"/>
  <pageSetup paperSize="9" scale="80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workbookViewId="0">
      <selection activeCell="H11" sqref="H11"/>
    </sheetView>
  </sheetViews>
  <sheetFormatPr defaultRowHeight="14.25"/>
  <cols>
    <col min="1" max="1" width="7.6640625" style="25" customWidth="1"/>
    <col min="2" max="2" width="8" style="25" customWidth="1"/>
    <col min="3" max="3" width="6" style="25" customWidth="1"/>
    <col min="4" max="4" width="11.83203125" style="25" customWidth="1"/>
    <col min="5" max="5" width="42.5" style="25" customWidth="1"/>
    <col min="6" max="13" width="17.1640625" style="25" customWidth="1"/>
    <col min="14" max="16384" width="9.33203125" style="25"/>
  </cols>
  <sheetData>
    <row r="1" spans="1:14" ht="14.25" customHeight="1">
      <c r="A1" s="129"/>
      <c r="B1" s="129"/>
      <c r="C1" s="130"/>
      <c r="D1" s="131"/>
      <c r="E1" s="132"/>
      <c r="F1" s="133"/>
      <c r="G1" s="133"/>
      <c r="H1" s="133"/>
      <c r="I1" s="134"/>
      <c r="J1" s="133"/>
      <c r="K1" s="133"/>
      <c r="L1" s="133"/>
      <c r="M1" s="133"/>
      <c r="N1" s="135" t="s">
        <v>97</v>
      </c>
    </row>
    <row r="2" spans="1:14" ht="20.25" customHeight="1">
      <c r="A2" s="136" t="s">
        <v>167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4.25" customHeight="1">
      <c r="A3" s="153" t="s">
        <v>196</v>
      </c>
      <c r="B3"/>
      <c r="C3"/>
      <c r="D3"/>
      <c r="E3"/>
      <c r="F3" s="133"/>
      <c r="G3" s="138"/>
      <c r="H3" s="138"/>
      <c r="I3" s="138"/>
      <c r="J3" s="138"/>
      <c r="K3" s="138"/>
      <c r="L3" s="138"/>
      <c r="M3" s="307" t="s">
        <v>1</v>
      </c>
      <c r="N3" s="307"/>
    </row>
    <row r="4" spans="1:14" ht="14.25" customHeight="1">
      <c r="A4" s="139" t="s">
        <v>37</v>
      </c>
      <c r="B4" s="139"/>
      <c r="C4" s="139"/>
      <c r="D4" s="306" t="s">
        <v>38</v>
      </c>
      <c r="E4" s="306" t="s">
        <v>39</v>
      </c>
      <c r="F4" s="306" t="s">
        <v>40</v>
      </c>
      <c r="G4" s="141" t="s">
        <v>46</v>
      </c>
      <c r="H4" s="141"/>
      <c r="I4" s="141"/>
      <c r="J4" s="142"/>
      <c r="K4" s="141"/>
      <c r="L4" s="143" t="s">
        <v>47</v>
      </c>
      <c r="M4" s="141"/>
      <c r="N4" s="144"/>
    </row>
    <row r="5" spans="1:14" ht="24" customHeight="1">
      <c r="A5" s="145" t="s">
        <v>41</v>
      </c>
      <c r="B5" s="146" t="s">
        <v>42</v>
      </c>
      <c r="C5" s="146" t="s">
        <v>43</v>
      </c>
      <c r="D5" s="306"/>
      <c r="E5" s="306"/>
      <c r="F5" s="306"/>
      <c r="G5" s="147" t="s">
        <v>15</v>
      </c>
      <c r="H5" s="140" t="s">
        <v>48</v>
      </c>
      <c r="I5" s="140" t="s">
        <v>49</v>
      </c>
      <c r="J5" s="140" t="s">
        <v>50</v>
      </c>
      <c r="K5" s="140" t="s">
        <v>101</v>
      </c>
      <c r="L5" s="140" t="s">
        <v>15</v>
      </c>
      <c r="M5" s="148" t="s">
        <v>51</v>
      </c>
      <c r="N5" s="140" t="s">
        <v>52</v>
      </c>
    </row>
    <row r="6" spans="1:14" s="60" customFormat="1" ht="24.75" customHeight="1">
      <c r="A6" s="149"/>
      <c r="B6" s="149"/>
      <c r="C6" s="149"/>
      <c r="D6" s="149"/>
      <c r="E6" s="152" t="s">
        <v>7</v>
      </c>
      <c r="F6" s="61">
        <f>G6+L6</f>
        <v>1378.9039</v>
      </c>
      <c r="G6" s="61">
        <f>H6+I6+J6+K6</f>
        <v>1194.9039</v>
      </c>
      <c r="H6" s="150">
        <f>H7</f>
        <v>1027.4811</v>
      </c>
      <c r="I6" s="61">
        <f>I7</f>
        <v>85.5685</v>
      </c>
      <c r="J6" s="61">
        <f>J7</f>
        <v>81.854299999999995</v>
      </c>
      <c r="K6" s="151"/>
      <c r="L6" s="61">
        <f>M6</f>
        <v>184</v>
      </c>
      <c r="M6" s="150">
        <f>M7</f>
        <v>184</v>
      </c>
      <c r="N6" s="61"/>
    </row>
    <row r="7" spans="1:14" ht="24.75" customHeight="1">
      <c r="A7" s="149"/>
      <c r="B7" s="149"/>
      <c r="C7" s="149"/>
      <c r="D7" s="149" t="s">
        <v>197</v>
      </c>
      <c r="E7" s="152" t="s">
        <v>198</v>
      </c>
      <c r="F7" s="61">
        <f t="shared" ref="F7:F13" si="0">G7+L7</f>
        <v>1378.9039</v>
      </c>
      <c r="G7" s="61">
        <f t="shared" ref="G7:G13" si="1">H7+I7+J7+K7</f>
        <v>1194.9039</v>
      </c>
      <c r="H7" s="150">
        <f>SUM(H8:H13)</f>
        <v>1027.4811</v>
      </c>
      <c r="I7" s="61">
        <f>SUM(I8:I13)</f>
        <v>85.5685</v>
      </c>
      <c r="J7" s="61">
        <f>SUM(J8:J13)</f>
        <v>81.854299999999995</v>
      </c>
      <c r="K7" s="151"/>
      <c r="L7" s="61">
        <f t="shared" ref="L7:L13" si="2">M7</f>
        <v>184</v>
      </c>
      <c r="M7" s="150">
        <f>SUM(M8:M13)</f>
        <v>184</v>
      </c>
      <c r="N7" s="61"/>
    </row>
    <row r="8" spans="1:14" ht="24.75" customHeight="1">
      <c r="A8" s="149" t="s">
        <v>199</v>
      </c>
      <c r="B8" s="149" t="s">
        <v>134</v>
      </c>
      <c r="C8" s="149" t="s">
        <v>114</v>
      </c>
      <c r="D8" s="149" t="s">
        <v>113</v>
      </c>
      <c r="E8" s="152" t="s">
        <v>200</v>
      </c>
      <c r="F8" s="61">
        <f t="shared" si="0"/>
        <v>1046.6732</v>
      </c>
      <c r="G8" s="61">
        <f t="shared" si="1"/>
        <v>862.67319999999995</v>
      </c>
      <c r="H8" s="150">
        <v>783.27059999999994</v>
      </c>
      <c r="I8" s="61">
        <v>79.402600000000007</v>
      </c>
      <c r="J8" s="61">
        <v>0</v>
      </c>
      <c r="K8" s="151"/>
      <c r="L8" s="61">
        <f t="shared" si="2"/>
        <v>184</v>
      </c>
      <c r="M8" s="150">
        <v>184</v>
      </c>
      <c r="N8" s="61"/>
    </row>
    <row r="9" spans="1:14" ht="24.75" customHeight="1">
      <c r="A9" s="149" t="s">
        <v>110</v>
      </c>
      <c r="B9" s="149" t="s">
        <v>111</v>
      </c>
      <c r="C9" s="149" t="s">
        <v>114</v>
      </c>
      <c r="D9" s="149" t="s">
        <v>113</v>
      </c>
      <c r="E9" s="152" t="s">
        <v>115</v>
      </c>
      <c r="F9" s="61">
        <f t="shared" si="0"/>
        <v>88.020199999999988</v>
      </c>
      <c r="G9" s="61">
        <f t="shared" si="1"/>
        <v>88.020199999999988</v>
      </c>
      <c r="H9" s="150">
        <v>0</v>
      </c>
      <c r="I9" s="61">
        <v>6.1658999999999997</v>
      </c>
      <c r="J9" s="61">
        <v>81.854299999999995</v>
      </c>
      <c r="K9" s="151"/>
      <c r="L9" s="61">
        <f t="shared" si="2"/>
        <v>0</v>
      </c>
      <c r="M9" s="150">
        <v>0</v>
      </c>
      <c r="N9" s="61"/>
    </row>
    <row r="10" spans="1:14" ht="24.75" customHeight="1">
      <c r="A10" s="149" t="s">
        <v>110</v>
      </c>
      <c r="B10" s="149" t="s">
        <v>111</v>
      </c>
      <c r="C10" s="149" t="s">
        <v>111</v>
      </c>
      <c r="D10" s="149" t="s">
        <v>113</v>
      </c>
      <c r="E10" s="152" t="s">
        <v>116</v>
      </c>
      <c r="F10" s="61">
        <f t="shared" si="0"/>
        <v>115.8177</v>
      </c>
      <c r="G10" s="61">
        <f t="shared" si="1"/>
        <v>115.8177</v>
      </c>
      <c r="H10" s="150">
        <v>115.8177</v>
      </c>
      <c r="I10" s="61">
        <v>0</v>
      </c>
      <c r="J10" s="61">
        <v>0</v>
      </c>
      <c r="K10" s="151"/>
      <c r="L10" s="61">
        <f t="shared" si="2"/>
        <v>0</v>
      </c>
      <c r="M10" s="150">
        <v>0</v>
      </c>
      <c r="N10" s="61"/>
    </row>
    <row r="11" spans="1:14" ht="24.75" customHeight="1">
      <c r="A11" s="149" t="s">
        <v>110</v>
      </c>
      <c r="B11" s="149" t="s">
        <v>117</v>
      </c>
      <c r="C11" s="149" t="s">
        <v>112</v>
      </c>
      <c r="D11" s="149" t="s">
        <v>113</v>
      </c>
      <c r="E11" s="152" t="s">
        <v>118</v>
      </c>
      <c r="F11" s="61">
        <f t="shared" si="0"/>
        <v>8.4930000000000003</v>
      </c>
      <c r="G11" s="61">
        <f t="shared" si="1"/>
        <v>8.4930000000000003</v>
      </c>
      <c r="H11" s="150">
        <v>8.4930000000000003</v>
      </c>
      <c r="I11" s="61">
        <v>0</v>
      </c>
      <c r="J11" s="61">
        <v>0</v>
      </c>
      <c r="K11" s="151"/>
      <c r="L11" s="61">
        <f t="shared" si="2"/>
        <v>0</v>
      </c>
      <c r="M11" s="150">
        <v>0</v>
      </c>
      <c r="N11" s="61"/>
    </row>
    <row r="12" spans="1:14" ht="24.75" customHeight="1">
      <c r="A12" s="149" t="s">
        <v>119</v>
      </c>
      <c r="B12" s="149" t="s">
        <v>120</v>
      </c>
      <c r="C12" s="149" t="s">
        <v>114</v>
      </c>
      <c r="D12" s="149" t="s">
        <v>113</v>
      </c>
      <c r="E12" s="152" t="s">
        <v>121</v>
      </c>
      <c r="F12" s="61">
        <f t="shared" si="0"/>
        <v>51.936</v>
      </c>
      <c r="G12" s="61">
        <f t="shared" si="1"/>
        <v>51.936</v>
      </c>
      <c r="H12" s="150">
        <v>51.936</v>
      </c>
      <c r="I12" s="61">
        <v>0</v>
      </c>
      <c r="J12" s="61">
        <v>0</v>
      </c>
      <c r="K12" s="151"/>
      <c r="L12" s="61">
        <f t="shared" si="2"/>
        <v>0</v>
      </c>
      <c r="M12" s="150">
        <v>0</v>
      </c>
      <c r="N12" s="61"/>
    </row>
    <row r="13" spans="1:14" ht="24.75" customHeight="1">
      <c r="A13" s="149" t="s">
        <v>124</v>
      </c>
      <c r="B13" s="149" t="s">
        <v>114</v>
      </c>
      <c r="C13" s="149" t="s">
        <v>112</v>
      </c>
      <c r="D13" s="149" t="s">
        <v>113</v>
      </c>
      <c r="E13" s="152" t="s">
        <v>125</v>
      </c>
      <c r="F13" s="61">
        <f t="shared" si="0"/>
        <v>67.963800000000006</v>
      </c>
      <c r="G13" s="61">
        <f t="shared" si="1"/>
        <v>67.963800000000006</v>
      </c>
      <c r="H13" s="150">
        <v>67.963800000000006</v>
      </c>
      <c r="I13" s="61">
        <v>0</v>
      </c>
      <c r="J13" s="61">
        <v>0</v>
      </c>
      <c r="K13" s="151"/>
      <c r="L13" s="61">
        <f t="shared" si="2"/>
        <v>0</v>
      </c>
      <c r="M13" s="150">
        <v>0</v>
      </c>
      <c r="N13" s="61"/>
    </row>
    <row r="14" spans="1:14" ht="24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24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24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24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24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24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</sheetData>
  <sheetProtection formatCells="0" formatColumns="0" formatRows="0"/>
  <mergeCells count="4">
    <mergeCell ref="D4:D5"/>
    <mergeCell ref="E4:E5"/>
    <mergeCell ref="F4:F5"/>
    <mergeCell ref="M3:N3"/>
  </mergeCells>
  <phoneticPr fontId="0" type="noConversion"/>
  <pageMargins left="0.75" right="0.75" top="1" bottom="1" header="0.5" footer="0.5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showGridLines="0" showZeros="0" topLeftCell="A4" zoomScale="130" workbookViewId="0"/>
  </sheetViews>
  <sheetFormatPr defaultColWidth="7.1640625" defaultRowHeight="11.25"/>
  <cols>
    <col min="1" max="1" width="4.1640625" style="29" customWidth="1"/>
    <col min="2" max="2" width="32.1640625" style="29" customWidth="1"/>
    <col min="3" max="3" width="13" style="26" customWidth="1"/>
    <col min="4" max="4" width="31.33203125" style="26" customWidth="1"/>
    <col min="5" max="5" width="14" style="26" customWidth="1"/>
    <col min="6" max="6" width="12.6640625" style="26" customWidth="1"/>
    <col min="7" max="7" width="13.33203125" style="26" customWidth="1"/>
    <col min="8" max="8" width="12.1640625" style="26" customWidth="1"/>
    <col min="9" max="9" width="9.5" style="26" customWidth="1"/>
    <col min="10" max="16384" width="7.1640625" style="26"/>
  </cols>
  <sheetData>
    <row r="1" spans="1:11" ht="12" customHeight="1">
      <c r="A1" s="154"/>
      <c r="B1" s="154"/>
      <c r="C1" s="155"/>
      <c r="D1" s="155"/>
      <c r="E1" s="156"/>
      <c r="F1" s="156"/>
      <c r="G1" s="157"/>
      <c r="H1" s="158"/>
      <c r="I1" s="158" t="s">
        <v>168</v>
      </c>
      <c r="J1"/>
      <c r="K1"/>
    </row>
    <row r="2" spans="1:11" ht="17.25" customHeight="1">
      <c r="A2" s="318" t="s">
        <v>169</v>
      </c>
      <c r="B2" s="318"/>
      <c r="C2" s="318"/>
      <c r="D2" s="318"/>
      <c r="E2" s="318"/>
      <c r="F2" s="318"/>
      <c r="G2" s="318"/>
      <c r="H2" s="318"/>
      <c r="I2" s="159"/>
      <c r="J2"/>
      <c r="K2"/>
    </row>
    <row r="3" spans="1:11" ht="15.75" customHeight="1">
      <c r="A3" s="325" t="s">
        <v>201</v>
      </c>
      <c r="B3" s="326"/>
      <c r="C3" s="326"/>
      <c r="D3" s="160"/>
      <c r="E3" s="160"/>
      <c r="F3" s="161"/>
      <c r="G3" s="161"/>
      <c r="H3" s="322" t="s">
        <v>170</v>
      </c>
      <c r="I3" s="322"/>
      <c r="J3"/>
      <c r="K3"/>
    </row>
    <row r="4" spans="1:11" s="27" customFormat="1" ht="16.350000000000001" customHeight="1">
      <c r="A4" s="319" t="s">
        <v>53</v>
      </c>
      <c r="B4" s="319"/>
      <c r="C4" s="319"/>
      <c r="D4" s="328" t="s">
        <v>3</v>
      </c>
      <c r="E4" s="329"/>
      <c r="F4" s="329"/>
      <c r="G4" s="329"/>
      <c r="H4" s="329"/>
      <c r="I4" s="330"/>
      <c r="J4"/>
      <c r="K4"/>
    </row>
    <row r="5" spans="1:11" s="27" customFormat="1" ht="15.6" customHeight="1">
      <c r="A5" s="319" t="s">
        <v>54</v>
      </c>
      <c r="B5" s="319"/>
      <c r="C5" s="320" t="s">
        <v>5</v>
      </c>
      <c r="D5" s="320" t="s">
        <v>55</v>
      </c>
      <c r="E5" s="321" t="s">
        <v>7</v>
      </c>
      <c r="F5" s="331" t="s">
        <v>10</v>
      </c>
      <c r="G5" s="332"/>
      <c r="H5" s="332"/>
      <c r="I5" s="333"/>
      <c r="J5"/>
      <c r="K5"/>
    </row>
    <row r="6" spans="1:11" s="27" customFormat="1" ht="14.25" customHeight="1">
      <c r="A6" s="319"/>
      <c r="B6" s="319"/>
      <c r="C6" s="320"/>
      <c r="D6" s="320"/>
      <c r="E6" s="321"/>
      <c r="F6" s="331" t="s">
        <v>11</v>
      </c>
      <c r="G6" s="332"/>
      <c r="H6" s="334" t="s">
        <v>12</v>
      </c>
      <c r="I6" s="323" t="s">
        <v>106</v>
      </c>
      <c r="J6"/>
      <c r="K6"/>
    </row>
    <row r="7" spans="1:11" s="27" customFormat="1" ht="30" customHeight="1">
      <c r="A7" s="319"/>
      <c r="B7" s="319"/>
      <c r="C7" s="320"/>
      <c r="D7" s="320"/>
      <c r="E7" s="321"/>
      <c r="F7" s="162" t="s">
        <v>15</v>
      </c>
      <c r="G7" s="163" t="s">
        <v>105</v>
      </c>
      <c r="H7" s="334"/>
      <c r="I7" s="324"/>
      <c r="J7"/>
      <c r="K7"/>
    </row>
    <row r="8" spans="1:11" s="28" customFormat="1" ht="15" customHeight="1">
      <c r="A8" s="327" t="s">
        <v>11</v>
      </c>
      <c r="B8" s="164" t="s">
        <v>104</v>
      </c>
      <c r="C8" s="62">
        <f>F36</f>
        <v>1252.3338999999999</v>
      </c>
      <c r="D8" s="165" t="s">
        <v>56</v>
      </c>
      <c r="E8" s="62">
        <f t="shared" ref="E8:E36" si="0">F8+H8</f>
        <v>0</v>
      </c>
      <c r="F8" s="184">
        <v>0</v>
      </c>
      <c r="G8" s="185">
        <v>0</v>
      </c>
      <c r="H8" s="186">
        <v>0</v>
      </c>
      <c r="I8" s="166"/>
      <c r="J8" s="15"/>
      <c r="K8" s="15"/>
    </row>
    <row r="9" spans="1:11" s="28" customFormat="1" ht="15" customHeight="1">
      <c r="A9" s="327"/>
      <c r="B9" s="164" t="s">
        <v>18</v>
      </c>
      <c r="C9" s="62">
        <f>G36</f>
        <v>1128.3339000000001</v>
      </c>
      <c r="D9" s="165" t="s">
        <v>57</v>
      </c>
      <c r="E9" s="62">
        <f t="shared" si="0"/>
        <v>0</v>
      </c>
      <c r="F9" s="184">
        <v>0</v>
      </c>
      <c r="G9" s="185">
        <v>0</v>
      </c>
      <c r="H9" s="187">
        <v>0</v>
      </c>
      <c r="I9" s="166"/>
      <c r="J9" s="15"/>
      <c r="K9" s="15"/>
    </row>
    <row r="10" spans="1:11" s="28" customFormat="1" ht="15" customHeight="1">
      <c r="A10" s="327"/>
      <c r="B10" s="164" t="s">
        <v>171</v>
      </c>
      <c r="C10" s="62">
        <v>0</v>
      </c>
      <c r="D10" s="165" t="s">
        <v>58</v>
      </c>
      <c r="E10" s="62">
        <f t="shared" si="0"/>
        <v>0</v>
      </c>
      <c r="F10" s="184">
        <v>0</v>
      </c>
      <c r="G10" s="185">
        <v>0</v>
      </c>
      <c r="H10" s="187">
        <v>0</v>
      </c>
      <c r="I10" s="166"/>
      <c r="J10" s="15"/>
      <c r="K10" s="15"/>
    </row>
    <row r="11" spans="1:11" s="28" customFormat="1" ht="15" customHeight="1">
      <c r="A11" s="327"/>
      <c r="B11" s="164" t="s">
        <v>21</v>
      </c>
      <c r="C11" s="62">
        <v>0</v>
      </c>
      <c r="D11" s="165" t="s">
        <v>59</v>
      </c>
      <c r="E11" s="62">
        <f t="shared" si="0"/>
        <v>0</v>
      </c>
      <c r="F11" s="184">
        <v>0</v>
      </c>
      <c r="G11" s="185">
        <v>0</v>
      </c>
      <c r="H11" s="187">
        <v>0</v>
      </c>
      <c r="I11" s="166"/>
      <c r="J11" s="15"/>
      <c r="K11" s="15"/>
    </row>
    <row r="12" spans="1:11" s="28" customFormat="1" ht="15" customHeight="1">
      <c r="A12" s="327"/>
      <c r="B12" s="164" t="s">
        <v>44</v>
      </c>
      <c r="C12" s="188">
        <v>124</v>
      </c>
      <c r="D12" s="165" t="s">
        <v>60</v>
      </c>
      <c r="E12" s="62">
        <f t="shared" si="0"/>
        <v>920.10320000000002</v>
      </c>
      <c r="F12" s="184">
        <v>920.10320000000002</v>
      </c>
      <c r="G12" s="185">
        <v>796.10320000000002</v>
      </c>
      <c r="H12" s="187">
        <v>0</v>
      </c>
      <c r="I12" s="166"/>
      <c r="J12" s="15"/>
      <c r="K12" s="15"/>
    </row>
    <row r="13" spans="1:11" s="28" customFormat="1" ht="15" customHeight="1">
      <c r="A13" s="327"/>
      <c r="B13" s="164" t="s">
        <v>24</v>
      </c>
      <c r="C13" s="188">
        <v>0</v>
      </c>
      <c r="D13" s="167" t="s">
        <v>61</v>
      </c>
      <c r="E13" s="62">
        <f t="shared" si="0"/>
        <v>0</v>
      </c>
      <c r="F13" s="184">
        <v>0</v>
      </c>
      <c r="G13" s="185">
        <v>0</v>
      </c>
      <c r="H13" s="187">
        <v>0</v>
      </c>
      <c r="I13" s="166"/>
      <c r="J13" s="15"/>
      <c r="K13" s="15"/>
    </row>
    <row r="14" spans="1:11" s="28" customFormat="1" ht="15" customHeight="1">
      <c r="A14" s="315" t="s">
        <v>12</v>
      </c>
      <c r="B14" s="315"/>
      <c r="C14" s="189">
        <f>H36</f>
        <v>0</v>
      </c>
      <c r="D14" s="167" t="s">
        <v>62</v>
      </c>
      <c r="E14" s="62">
        <f t="shared" si="0"/>
        <v>0</v>
      </c>
      <c r="F14" s="184">
        <v>0</v>
      </c>
      <c r="G14" s="185">
        <v>0</v>
      </c>
      <c r="H14" s="187">
        <v>0</v>
      </c>
      <c r="I14" s="166"/>
      <c r="J14" s="15"/>
      <c r="K14" s="15"/>
    </row>
    <row r="15" spans="1:11" s="28" customFormat="1" ht="15" customHeight="1">
      <c r="A15" s="315" t="s">
        <v>106</v>
      </c>
      <c r="B15" s="315"/>
      <c r="C15" s="168"/>
      <c r="D15" s="165" t="s">
        <v>63</v>
      </c>
      <c r="E15" s="62">
        <f t="shared" si="0"/>
        <v>212.33090000000001</v>
      </c>
      <c r="F15" s="184">
        <v>212.33090000000001</v>
      </c>
      <c r="G15" s="185">
        <v>212.33090000000001</v>
      </c>
      <c r="H15" s="187">
        <v>0</v>
      </c>
      <c r="I15" s="166"/>
      <c r="J15" s="15"/>
      <c r="K15" s="15"/>
    </row>
    <row r="16" spans="1:11" s="28" customFormat="1" ht="15" customHeight="1">
      <c r="A16" s="308"/>
      <c r="B16" s="308"/>
      <c r="C16" s="169"/>
      <c r="D16" s="167" t="s">
        <v>64</v>
      </c>
      <c r="E16" s="62">
        <f t="shared" si="0"/>
        <v>0</v>
      </c>
      <c r="F16" s="184">
        <v>0</v>
      </c>
      <c r="G16" s="185">
        <v>0</v>
      </c>
      <c r="H16" s="188">
        <v>0</v>
      </c>
      <c r="I16" s="166"/>
      <c r="J16" s="15"/>
      <c r="K16" s="15"/>
    </row>
    <row r="17" spans="1:11" s="28" customFormat="1" ht="15" customHeight="1">
      <c r="A17" s="309"/>
      <c r="B17" s="310"/>
      <c r="C17" s="169"/>
      <c r="D17" s="167" t="s">
        <v>65</v>
      </c>
      <c r="E17" s="62">
        <f t="shared" si="0"/>
        <v>51.936</v>
      </c>
      <c r="F17" s="184">
        <v>51.936</v>
      </c>
      <c r="G17" s="185">
        <v>51.936</v>
      </c>
      <c r="H17" s="188">
        <v>0</v>
      </c>
      <c r="I17" s="166"/>
      <c r="J17" s="172"/>
      <c r="K17" s="172"/>
    </row>
    <row r="18" spans="1:11" s="28" customFormat="1" ht="15" customHeight="1">
      <c r="A18" s="170"/>
      <c r="B18" s="171"/>
      <c r="C18" s="169"/>
      <c r="D18" s="165" t="s">
        <v>66</v>
      </c>
      <c r="E18" s="62">
        <f t="shared" si="0"/>
        <v>0</v>
      </c>
      <c r="F18" s="190">
        <v>0</v>
      </c>
      <c r="G18" s="185">
        <v>0</v>
      </c>
      <c r="H18" s="188">
        <v>0</v>
      </c>
      <c r="I18" s="166"/>
      <c r="J18" s="172"/>
      <c r="K18" s="172"/>
    </row>
    <row r="19" spans="1:11" s="28" customFormat="1" ht="15" customHeight="1">
      <c r="A19" s="309"/>
      <c r="B19" s="310"/>
      <c r="C19" s="169"/>
      <c r="D19" s="165" t="s">
        <v>67</v>
      </c>
      <c r="E19" s="62">
        <f t="shared" si="0"/>
        <v>0</v>
      </c>
      <c r="F19" s="184">
        <v>0</v>
      </c>
      <c r="G19" s="185">
        <v>0</v>
      </c>
      <c r="H19" s="188">
        <v>0</v>
      </c>
      <c r="I19" s="173"/>
      <c r="J19" s="172"/>
      <c r="K19" s="172"/>
    </row>
    <row r="20" spans="1:11" s="28" customFormat="1" ht="15" customHeight="1">
      <c r="A20" s="313"/>
      <c r="B20" s="314"/>
      <c r="C20" s="169"/>
      <c r="D20" s="167" t="s">
        <v>68</v>
      </c>
      <c r="E20" s="62">
        <f t="shared" si="0"/>
        <v>0</v>
      </c>
      <c r="F20" s="184">
        <v>0</v>
      </c>
      <c r="G20" s="185">
        <v>0</v>
      </c>
      <c r="H20" s="185">
        <v>0</v>
      </c>
      <c r="I20" s="166"/>
      <c r="J20" s="172"/>
      <c r="K20" s="172"/>
    </row>
    <row r="21" spans="1:11" s="28" customFormat="1" ht="15" customHeight="1">
      <c r="A21" s="309"/>
      <c r="B21" s="310"/>
      <c r="C21" s="169"/>
      <c r="D21" s="167" t="s">
        <v>69</v>
      </c>
      <c r="E21" s="62">
        <f t="shared" si="0"/>
        <v>0</v>
      </c>
      <c r="F21" s="184">
        <v>0</v>
      </c>
      <c r="G21" s="185">
        <v>0</v>
      </c>
      <c r="H21" s="191">
        <v>0</v>
      </c>
      <c r="I21" s="166"/>
      <c r="J21" s="172"/>
      <c r="K21" s="172"/>
    </row>
    <row r="22" spans="1:11" s="28" customFormat="1" ht="15" customHeight="1">
      <c r="A22" s="309"/>
      <c r="B22" s="310"/>
      <c r="C22" s="169"/>
      <c r="D22" s="167" t="s">
        <v>70</v>
      </c>
      <c r="E22" s="62">
        <f t="shared" si="0"/>
        <v>0</v>
      </c>
      <c r="F22" s="184">
        <v>0</v>
      </c>
      <c r="G22" s="185">
        <v>0</v>
      </c>
      <c r="H22" s="191">
        <v>0</v>
      </c>
      <c r="I22" s="166"/>
      <c r="J22" s="172"/>
      <c r="K22" s="172"/>
    </row>
    <row r="23" spans="1:11" s="28" customFormat="1" ht="15" customHeight="1">
      <c r="A23" s="315"/>
      <c r="B23" s="315"/>
      <c r="C23" s="174"/>
      <c r="D23" s="167" t="s">
        <v>71</v>
      </c>
      <c r="E23" s="62">
        <f t="shared" si="0"/>
        <v>0</v>
      </c>
      <c r="F23" s="184">
        <v>0</v>
      </c>
      <c r="G23" s="185">
        <v>0</v>
      </c>
      <c r="H23" s="191">
        <v>0</v>
      </c>
      <c r="I23" s="166"/>
      <c r="J23" s="172"/>
      <c r="K23" s="172"/>
    </row>
    <row r="24" spans="1:11" s="28" customFormat="1" ht="15" customHeight="1">
      <c r="A24" s="175"/>
      <c r="B24" s="176"/>
      <c r="C24" s="174"/>
      <c r="D24" s="167" t="s">
        <v>72</v>
      </c>
      <c r="E24" s="62">
        <f t="shared" si="0"/>
        <v>0</v>
      </c>
      <c r="F24" s="184">
        <v>0</v>
      </c>
      <c r="G24" s="185">
        <v>0</v>
      </c>
      <c r="H24" s="191">
        <v>0</v>
      </c>
      <c r="I24" s="166"/>
      <c r="J24" s="172"/>
      <c r="K24" s="172"/>
    </row>
    <row r="25" spans="1:11" s="28" customFormat="1" ht="15" customHeight="1">
      <c r="A25" s="175"/>
      <c r="B25" s="176"/>
      <c r="C25" s="174"/>
      <c r="D25" s="167" t="s">
        <v>73</v>
      </c>
      <c r="E25" s="62">
        <f t="shared" si="0"/>
        <v>0</v>
      </c>
      <c r="F25" s="184">
        <v>0</v>
      </c>
      <c r="G25" s="185">
        <v>0</v>
      </c>
      <c r="H25" s="191">
        <v>0</v>
      </c>
      <c r="I25" s="166"/>
      <c r="J25" s="172"/>
      <c r="K25" s="172"/>
    </row>
    <row r="26" spans="1:11" s="28" customFormat="1" ht="15" customHeight="1">
      <c r="A26" s="175"/>
      <c r="B26" s="176"/>
      <c r="C26" s="174"/>
      <c r="D26" s="167" t="s">
        <v>74</v>
      </c>
      <c r="E26" s="62">
        <f t="shared" si="0"/>
        <v>0</v>
      </c>
      <c r="F26" s="184">
        <v>0</v>
      </c>
      <c r="G26" s="185">
        <v>0</v>
      </c>
      <c r="H26" s="191">
        <v>0</v>
      </c>
      <c r="I26" s="166"/>
      <c r="J26" s="172"/>
      <c r="K26" s="172"/>
    </row>
    <row r="27" spans="1:11" s="28" customFormat="1" ht="15" customHeight="1">
      <c r="A27" s="175"/>
      <c r="B27" s="176"/>
      <c r="C27" s="174"/>
      <c r="D27" s="167" t="s">
        <v>75</v>
      </c>
      <c r="E27" s="62">
        <f t="shared" si="0"/>
        <v>67.963800000000006</v>
      </c>
      <c r="F27" s="184">
        <v>67.963800000000006</v>
      </c>
      <c r="G27" s="185">
        <v>67.963800000000006</v>
      </c>
      <c r="H27" s="191">
        <v>0</v>
      </c>
      <c r="I27" s="166"/>
      <c r="J27" s="172"/>
      <c r="K27" s="172"/>
    </row>
    <row r="28" spans="1:11" s="28" customFormat="1" ht="15" customHeight="1">
      <c r="A28" s="175"/>
      <c r="B28" s="176"/>
      <c r="C28" s="174"/>
      <c r="D28" s="167" t="s">
        <v>172</v>
      </c>
      <c r="E28" s="62">
        <f t="shared" si="0"/>
        <v>0</v>
      </c>
      <c r="F28" s="184">
        <v>0</v>
      </c>
      <c r="G28" s="185">
        <v>0</v>
      </c>
      <c r="H28" s="191">
        <v>0</v>
      </c>
      <c r="I28" s="166"/>
      <c r="J28" s="172"/>
      <c r="K28" s="172"/>
    </row>
    <row r="29" spans="1:11" s="28" customFormat="1" ht="15" customHeight="1">
      <c r="A29" s="175"/>
      <c r="B29" s="176"/>
      <c r="C29" s="174"/>
      <c r="D29" s="167" t="s">
        <v>173</v>
      </c>
      <c r="E29" s="62">
        <f t="shared" si="0"/>
        <v>0</v>
      </c>
      <c r="F29" s="184">
        <v>0</v>
      </c>
      <c r="G29" s="185">
        <v>0</v>
      </c>
      <c r="H29" s="191">
        <v>0</v>
      </c>
      <c r="I29" s="166"/>
      <c r="J29" s="172"/>
      <c r="K29" s="172"/>
    </row>
    <row r="30" spans="1:11" s="28" customFormat="1" ht="15" customHeight="1">
      <c r="A30" s="175"/>
      <c r="B30" s="176"/>
      <c r="C30" s="174"/>
      <c r="D30" s="167" t="s">
        <v>76</v>
      </c>
      <c r="E30" s="62">
        <f t="shared" si="0"/>
        <v>0</v>
      </c>
      <c r="F30" s="184">
        <v>0</v>
      </c>
      <c r="G30" s="185">
        <v>0</v>
      </c>
      <c r="H30" s="191">
        <v>0</v>
      </c>
      <c r="I30" s="166"/>
      <c r="J30" s="172"/>
      <c r="K30" s="172"/>
    </row>
    <row r="31" spans="1:11" s="28" customFormat="1" ht="15" customHeight="1">
      <c r="A31" s="175"/>
      <c r="B31" s="176"/>
      <c r="C31" s="174"/>
      <c r="D31" s="167" t="s">
        <v>77</v>
      </c>
      <c r="E31" s="62">
        <f t="shared" si="0"/>
        <v>0</v>
      </c>
      <c r="F31" s="184">
        <v>0</v>
      </c>
      <c r="G31" s="185">
        <v>0</v>
      </c>
      <c r="H31" s="191">
        <v>0</v>
      </c>
      <c r="I31" s="166"/>
      <c r="J31" s="172"/>
      <c r="K31" s="172"/>
    </row>
    <row r="32" spans="1:11" s="28" customFormat="1" ht="15" customHeight="1">
      <c r="A32" s="316"/>
      <c r="B32" s="317"/>
      <c r="C32" s="177"/>
      <c r="D32" s="167" t="s">
        <v>78</v>
      </c>
      <c r="E32" s="62">
        <f t="shared" si="0"/>
        <v>0</v>
      </c>
      <c r="F32" s="184">
        <v>0</v>
      </c>
      <c r="G32" s="185">
        <v>0</v>
      </c>
      <c r="H32" s="191">
        <v>0</v>
      </c>
      <c r="I32" s="166"/>
      <c r="J32" s="172"/>
      <c r="K32" s="172"/>
    </row>
    <row r="33" spans="1:11" s="28" customFormat="1" ht="15" customHeight="1">
      <c r="A33" s="175"/>
      <c r="B33" s="176"/>
      <c r="C33" s="177"/>
      <c r="D33" s="167" t="s">
        <v>79</v>
      </c>
      <c r="E33" s="62">
        <f t="shared" si="0"/>
        <v>0</v>
      </c>
      <c r="F33" s="184">
        <v>0</v>
      </c>
      <c r="G33" s="185">
        <v>0</v>
      </c>
      <c r="H33" s="191">
        <v>0</v>
      </c>
      <c r="I33" s="166"/>
      <c r="J33" s="172"/>
      <c r="K33" s="172"/>
    </row>
    <row r="34" spans="1:11" s="28" customFormat="1" ht="15" customHeight="1">
      <c r="A34" s="175"/>
      <c r="B34" s="176"/>
      <c r="C34" s="177"/>
      <c r="D34" s="167" t="s">
        <v>80</v>
      </c>
      <c r="E34" s="62">
        <f t="shared" si="0"/>
        <v>0</v>
      </c>
      <c r="F34" s="184">
        <v>0</v>
      </c>
      <c r="G34" s="185">
        <v>0</v>
      </c>
      <c r="H34" s="191">
        <v>0</v>
      </c>
      <c r="I34" s="178"/>
      <c r="J34" s="172"/>
      <c r="K34" s="172"/>
    </row>
    <row r="35" spans="1:11" s="28" customFormat="1" ht="15" customHeight="1">
      <c r="A35" s="175"/>
      <c r="B35" s="176"/>
      <c r="C35" s="179"/>
      <c r="D35" s="167" t="s">
        <v>81</v>
      </c>
      <c r="E35" s="62">
        <f t="shared" si="0"/>
        <v>0</v>
      </c>
      <c r="F35" s="184">
        <v>0</v>
      </c>
      <c r="G35" s="185">
        <v>0</v>
      </c>
      <c r="H35" s="191">
        <v>0</v>
      </c>
      <c r="I35" s="178"/>
      <c r="J35" s="172"/>
      <c r="K35" s="172"/>
    </row>
    <row r="36" spans="1:11" s="28" customFormat="1" ht="15" customHeight="1">
      <c r="A36" s="311" t="s">
        <v>34</v>
      </c>
      <c r="B36" s="312"/>
      <c r="C36" s="192">
        <f>E36</f>
        <v>1252.3338999999999</v>
      </c>
      <c r="D36" s="180" t="s">
        <v>82</v>
      </c>
      <c r="E36" s="188">
        <f t="shared" si="0"/>
        <v>1252.3338999999999</v>
      </c>
      <c r="F36" s="184">
        <f>SUM(F8:F35)</f>
        <v>1252.3338999999999</v>
      </c>
      <c r="G36" s="193">
        <f>SUM(G8:G35)</f>
        <v>1128.3339000000001</v>
      </c>
      <c r="H36" s="193">
        <f>SUM(H8:H35)</f>
        <v>0</v>
      </c>
      <c r="I36" s="178"/>
      <c r="J36" s="172"/>
      <c r="K36" s="172"/>
    </row>
    <row r="37" spans="1:11" s="27" customFormat="1" ht="14.25">
      <c r="A37" s="181"/>
      <c r="B37" s="181"/>
      <c r="C37" s="182"/>
      <c r="D37" s="182"/>
      <c r="E37" s="182"/>
      <c r="F37" s="183"/>
      <c r="G37" s="183"/>
      <c r="H37" s="183"/>
      <c r="I37" s="160"/>
      <c r="J37" s="160"/>
      <c r="K37" s="160"/>
    </row>
    <row r="38" spans="1:11" s="27" customFormat="1" ht="14.25">
      <c r="A38" s="181"/>
      <c r="B38" s="181"/>
      <c r="C38" s="183"/>
      <c r="D38" s="183"/>
      <c r="E38" s="183"/>
      <c r="F38" s="183"/>
      <c r="G38" s="183"/>
      <c r="H38" s="183"/>
      <c r="I38" s="160"/>
      <c r="J38" s="160"/>
      <c r="K38" s="160"/>
    </row>
    <row r="39" spans="1:11" s="27" customFormat="1" ht="14.25">
      <c r="A39" s="181"/>
      <c r="B39" s="181"/>
      <c r="C39" s="183"/>
      <c r="D39" s="183"/>
      <c r="E39" s="183"/>
      <c r="F39" s="183"/>
      <c r="G39" s="183"/>
      <c r="H39" s="183"/>
      <c r="I39" s="160"/>
      <c r="J39" s="160"/>
      <c r="K39" s="160"/>
    </row>
    <row r="40" spans="1:11" s="27" customFormat="1" ht="14.25">
      <c r="A40" s="181"/>
      <c r="B40" s="181"/>
      <c r="C40" s="183"/>
      <c r="D40" s="182"/>
      <c r="E40" s="183"/>
      <c r="F40" s="183"/>
      <c r="G40" s="183"/>
      <c r="H40" s="183"/>
      <c r="I40" s="160"/>
      <c r="J40" s="160"/>
      <c r="K40" s="160"/>
    </row>
    <row r="41" spans="1:11" s="27" customFormat="1" ht="14.25">
      <c r="A41" s="181"/>
      <c r="B41" s="181"/>
      <c r="C41" s="183"/>
      <c r="D41" s="183"/>
      <c r="E41" s="183"/>
      <c r="F41" s="183"/>
      <c r="G41" s="183"/>
      <c r="H41" s="183"/>
      <c r="I41" s="160"/>
      <c r="J41" s="160"/>
      <c r="K41" s="160"/>
    </row>
    <row r="42" spans="1:11" s="27" customFormat="1" ht="14.25">
      <c r="A42" s="181"/>
      <c r="B42" s="181"/>
      <c r="C42" s="183"/>
      <c r="D42" s="183"/>
      <c r="E42" s="183"/>
      <c r="F42" s="183"/>
      <c r="G42" s="183"/>
      <c r="H42" s="183"/>
      <c r="I42" s="160"/>
      <c r="J42" s="160"/>
      <c r="K42" s="160"/>
    </row>
    <row r="43" spans="1:11" s="27" customFormat="1" ht="14.25">
      <c r="A43" s="181"/>
      <c r="B43" s="181"/>
      <c r="C43" s="183"/>
      <c r="D43" s="183"/>
      <c r="E43" s="183"/>
      <c r="F43" s="183"/>
      <c r="G43" s="183"/>
      <c r="H43" s="183"/>
      <c r="I43" s="160"/>
      <c r="J43" s="160"/>
      <c r="K43" s="160"/>
    </row>
  </sheetData>
  <sheetProtection formatCells="0" formatColumns="0" formatRows="0"/>
  <mergeCells count="25">
    <mergeCell ref="A15:B15"/>
    <mergeCell ref="A2:H2"/>
    <mergeCell ref="A4:C4"/>
    <mergeCell ref="A5:B7"/>
    <mergeCell ref="C5:C7"/>
    <mergeCell ref="D5:D7"/>
    <mergeCell ref="E5:E7"/>
    <mergeCell ref="H3:I3"/>
    <mergeCell ref="I6:I7"/>
    <mergeCell ref="A3:C3"/>
    <mergeCell ref="A8:A13"/>
    <mergeCell ref="D4:I4"/>
    <mergeCell ref="F5:I5"/>
    <mergeCell ref="F6:G6"/>
    <mergeCell ref="H6:H7"/>
    <mergeCell ref="A14:B14"/>
    <mergeCell ref="A16:B16"/>
    <mergeCell ref="A17:B17"/>
    <mergeCell ref="A36:B36"/>
    <mergeCell ref="A19:B19"/>
    <mergeCell ref="A20:B20"/>
    <mergeCell ref="A21:B21"/>
    <mergeCell ref="A22:B22"/>
    <mergeCell ref="A23:B23"/>
    <mergeCell ref="A32:B32"/>
  </mergeCells>
  <phoneticPr fontId="11" type="noConversion"/>
  <printOptions horizontalCentered="1"/>
  <pageMargins left="0.39370078740157483" right="0.39370078740157483" top="0.98425196850393704" bottom="0.78740157480314965" header="0.51181102362204722" footer="0.51181102362204722"/>
  <pageSetup paperSize="9" scale="70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workbookViewId="0">
      <selection activeCell="F13" sqref="F13"/>
    </sheetView>
  </sheetViews>
  <sheetFormatPr defaultRowHeight="14.25"/>
  <cols>
    <col min="1" max="1" width="6.6640625" style="25" customWidth="1"/>
    <col min="2" max="2" width="8.33203125" style="25" customWidth="1"/>
    <col min="3" max="3" width="7.83203125" style="25" customWidth="1"/>
    <col min="4" max="4" width="9.33203125" style="25"/>
    <col min="5" max="5" width="48.1640625" style="25" customWidth="1"/>
    <col min="6" max="13" width="14.83203125" style="25" customWidth="1"/>
    <col min="14" max="14" width="13.5" style="25" customWidth="1"/>
    <col min="15" max="16384" width="9.33203125" style="25"/>
  </cols>
  <sheetData>
    <row r="1" spans="1:14" ht="14.25" customHeight="1">
      <c r="A1" s="194"/>
      <c r="B1" s="194"/>
      <c r="C1" s="195"/>
      <c r="D1" s="196"/>
      <c r="E1" s="197"/>
      <c r="F1" s="198"/>
      <c r="G1" s="198"/>
      <c r="H1" s="198"/>
      <c r="I1" s="199"/>
      <c r="J1" s="198"/>
      <c r="K1" s="198"/>
      <c r="L1" s="198"/>
      <c r="M1" s="198"/>
      <c r="N1" s="200" t="s">
        <v>95</v>
      </c>
    </row>
    <row r="2" spans="1:14" ht="20.25" customHeight="1">
      <c r="A2" s="201" t="s">
        <v>174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ht="21" customHeight="1">
      <c r="A3" s="217" t="s">
        <v>196</v>
      </c>
      <c r="B3"/>
      <c r="C3"/>
      <c r="D3"/>
      <c r="E3"/>
      <c r="F3" s="198"/>
      <c r="G3" s="203"/>
      <c r="H3" s="203"/>
      <c r="I3" s="203"/>
      <c r="J3" s="203"/>
      <c r="K3" s="203"/>
      <c r="L3" s="203"/>
      <c r="M3" s="336" t="s">
        <v>1</v>
      </c>
      <c r="N3" s="336"/>
    </row>
    <row r="4" spans="1:14" ht="19.5" customHeight="1">
      <c r="A4" s="204" t="s">
        <v>37</v>
      </c>
      <c r="B4" s="204"/>
      <c r="C4" s="204"/>
      <c r="D4" s="335" t="s">
        <v>38</v>
      </c>
      <c r="E4" s="335" t="s">
        <v>39</v>
      </c>
      <c r="F4" s="335" t="s">
        <v>40</v>
      </c>
      <c r="G4" s="206" t="s">
        <v>46</v>
      </c>
      <c r="H4" s="206"/>
      <c r="I4" s="206"/>
      <c r="J4" s="207"/>
      <c r="K4" s="206"/>
      <c r="L4" s="208" t="s">
        <v>47</v>
      </c>
      <c r="M4" s="206"/>
      <c r="N4" s="209"/>
    </row>
    <row r="5" spans="1:14" ht="32.25" customHeight="1">
      <c r="A5" s="210" t="s">
        <v>41</v>
      </c>
      <c r="B5" s="211" t="s">
        <v>42</v>
      </c>
      <c r="C5" s="211" t="s">
        <v>43</v>
      </c>
      <c r="D5" s="335"/>
      <c r="E5" s="335"/>
      <c r="F5" s="335"/>
      <c r="G5" s="212" t="s">
        <v>15</v>
      </c>
      <c r="H5" s="205" t="s">
        <v>48</v>
      </c>
      <c r="I5" s="205" t="s">
        <v>49</v>
      </c>
      <c r="J5" s="205" t="s">
        <v>50</v>
      </c>
      <c r="K5" s="205" t="s">
        <v>101</v>
      </c>
      <c r="L5" s="205" t="s">
        <v>15</v>
      </c>
      <c r="M5" s="213" t="s">
        <v>51</v>
      </c>
      <c r="N5" s="205" t="s">
        <v>52</v>
      </c>
    </row>
    <row r="6" spans="1:14" s="60" customFormat="1" ht="24" customHeight="1">
      <c r="A6" s="214"/>
      <c r="B6" s="214"/>
      <c r="C6" s="214"/>
      <c r="D6" s="214"/>
      <c r="E6" s="216" t="s">
        <v>7</v>
      </c>
      <c r="F6" s="63">
        <f>G6+L6</f>
        <v>1252.3339000000001</v>
      </c>
      <c r="G6" s="63">
        <f>H6+I6+J6+K6</f>
        <v>1068.3339000000001</v>
      </c>
      <c r="H6" s="63">
        <f>H7</f>
        <v>900.91110000000003</v>
      </c>
      <c r="I6" s="63">
        <f>I7</f>
        <v>85.5685</v>
      </c>
      <c r="J6" s="63">
        <f>J7</f>
        <v>81.854299999999995</v>
      </c>
      <c r="K6" s="215"/>
      <c r="L6" s="63">
        <f>M6</f>
        <v>184</v>
      </c>
      <c r="M6" s="63">
        <f>M7</f>
        <v>184</v>
      </c>
      <c r="N6" s="63"/>
    </row>
    <row r="7" spans="1:14" ht="24" customHeight="1">
      <c r="A7" s="214"/>
      <c r="B7" s="214"/>
      <c r="C7" s="214"/>
      <c r="D7" s="214" t="s">
        <v>197</v>
      </c>
      <c r="E7" s="216" t="s">
        <v>198</v>
      </c>
      <c r="F7" s="63">
        <f t="shared" ref="F7:F13" si="0">G7+L7</f>
        <v>1252.3339000000001</v>
      </c>
      <c r="G7" s="63">
        <f t="shared" ref="G7:G13" si="1">H7+I7+J7+K7</f>
        <v>1068.3339000000001</v>
      </c>
      <c r="H7" s="63">
        <f>SUM(H8:H13)</f>
        <v>900.91110000000003</v>
      </c>
      <c r="I7" s="63">
        <f>SUM(I8:I13)</f>
        <v>85.5685</v>
      </c>
      <c r="J7" s="63">
        <f>SUM(J8:J13)</f>
        <v>81.854299999999995</v>
      </c>
      <c r="K7" s="215"/>
      <c r="L7" s="63">
        <f t="shared" ref="L7:L13" si="2">M7</f>
        <v>184</v>
      </c>
      <c r="M7" s="63">
        <f>SUM(M8:M13)</f>
        <v>184</v>
      </c>
      <c r="N7" s="63"/>
    </row>
    <row r="8" spans="1:14" ht="24" customHeight="1">
      <c r="A8" s="214" t="s">
        <v>199</v>
      </c>
      <c r="B8" s="214" t="s">
        <v>134</v>
      </c>
      <c r="C8" s="214" t="s">
        <v>114</v>
      </c>
      <c r="D8" s="214" t="s">
        <v>113</v>
      </c>
      <c r="E8" s="216" t="s">
        <v>200</v>
      </c>
      <c r="F8" s="63">
        <f t="shared" si="0"/>
        <v>920.10320000000002</v>
      </c>
      <c r="G8" s="63">
        <f t="shared" si="1"/>
        <v>736.10320000000002</v>
      </c>
      <c r="H8" s="63">
        <v>656.70060000000001</v>
      </c>
      <c r="I8" s="63">
        <v>79.402600000000007</v>
      </c>
      <c r="J8" s="63">
        <v>0</v>
      </c>
      <c r="K8" s="215"/>
      <c r="L8" s="63">
        <f t="shared" si="2"/>
        <v>184</v>
      </c>
      <c r="M8" s="63">
        <v>184</v>
      </c>
      <c r="N8" s="63"/>
    </row>
    <row r="9" spans="1:14" ht="24" customHeight="1">
      <c r="A9" s="214" t="s">
        <v>110</v>
      </c>
      <c r="B9" s="214" t="s">
        <v>111</v>
      </c>
      <c r="C9" s="214" t="s">
        <v>114</v>
      </c>
      <c r="D9" s="214" t="s">
        <v>113</v>
      </c>
      <c r="E9" s="216" t="s">
        <v>115</v>
      </c>
      <c r="F9" s="63">
        <f t="shared" si="0"/>
        <v>88.020199999999988</v>
      </c>
      <c r="G9" s="63">
        <f t="shared" si="1"/>
        <v>88.020199999999988</v>
      </c>
      <c r="H9" s="63">
        <v>0</v>
      </c>
      <c r="I9" s="63">
        <v>6.1658999999999997</v>
      </c>
      <c r="J9" s="63">
        <v>81.854299999999995</v>
      </c>
      <c r="K9" s="215"/>
      <c r="L9" s="63">
        <f t="shared" si="2"/>
        <v>0</v>
      </c>
      <c r="M9" s="63">
        <v>0</v>
      </c>
      <c r="N9" s="63"/>
    </row>
    <row r="10" spans="1:14" ht="24" customHeight="1">
      <c r="A10" s="214" t="s">
        <v>110</v>
      </c>
      <c r="B10" s="214" t="s">
        <v>111</v>
      </c>
      <c r="C10" s="214" t="s">
        <v>111</v>
      </c>
      <c r="D10" s="214" t="s">
        <v>113</v>
      </c>
      <c r="E10" s="216" t="s">
        <v>116</v>
      </c>
      <c r="F10" s="63">
        <f t="shared" si="0"/>
        <v>115.8177</v>
      </c>
      <c r="G10" s="63">
        <f t="shared" si="1"/>
        <v>115.8177</v>
      </c>
      <c r="H10" s="63">
        <v>115.8177</v>
      </c>
      <c r="I10" s="63">
        <v>0</v>
      </c>
      <c r="J10" s="63">
        <v>0</v>
      </c>
      <c r="K10" s="215"/>
      <c r="L10" s="63">
        <f t="shared" si="2"/>
        <v>0</v>
      </c>
      <c r="M10" s="63">
        <v>0</v>
      </c>
      <c r="N10" s="63"/>
    </row>
    <row r="11" spans="1:14" ht="24" customHeight="1">
      <c r="A11" s="214" t="s">
        <v>110</v>
      </c>
      <c r="B11" s="214" t="s">
        <v>117</v>
      </c>
      <c r="C11" s="214" t="s">
        <v>112</v>
      </c>
      <c r="D11" s="214" t="s">
        <v>113</v>
      </c>
      <c r="E11" s="216" t="s">
        <v>118</v>
      </c>
      <c r="F11" s="63">
        <f t="shared" si="0"/>
        <v>8.4930000000000003</v>
      </c>
      <c r="G11" s="63">
        <f t="shared" si="1"/>
        <v>8.4930000000000003</v>
      </c>
      <c r="H11" s="63">
        <v>8.4930000000000003</v>
      </c>
      <c r="I11" s="63">
        <v>0</v>
      </c>
      <c r="J11" s="63">
        <v>0</v>
      </c>
      <c r="K11" s="215"/>
      <c r="L11" s="63">
        <f t="shared" si="2"/>
        <v>0</v>
      </c>
      <c r="M11" s="63">
        <v>0</v>
      </c>
      <c r="N11" s="63"/>
    </row>
    <row r="12" spans="1:14" ht="24" customHeight="1">
      <c r="A12" s="214" t="s">
        <v>119</v>
      </c>
      <c r="B12" s="214" t="s">
        <v>120</v>
      </c>
      <c r="C12" s="214" t="s">
        <v>114</v>
      </c>
      <c r="D12" s="214" t="s">
        <v>113</v>
      </c>
      <c r="E12" s="216" t="s">
        <v>121</v>
      </c>
      <c r="F12" s="63">
        <f t="shared" si="0"/>
        <v>51.936</v>
      </c>
      <c r="G12" s="63">
        <f t="shared" si="1"/>
        <v>51.936</v>
      </c>
      <c r="H12" s="63">
        <v>51.936</v>
      </c>
      <c r="I12" s="63">
        <v>0</v>
      </c>
      <c r="J12" s="63">
        <v>0</v>
      </c>
      <c r="K12" s="215"/>
      <c r="L12" s="63">
        <f t="shared" si="2"/>
        <v>0</v>
      </c>
      <c r="M12" s="63">
        <v>0</v>
      </c>
      <c r="N12" s="63"/>
    </row>
    <row r="13" spans="1:14" ht="24" customHeight="1">
      <c r="A13" s="214" t="s">
        <v>124</v>
      </c>
      <c r="B13" s="214" t="s">
        <v>114</v>
      </c>
      <c r="C13" s="214" t="s">
        <v>112</v>
      </c>
      <c r="D13" s="214" t="s">
        <v>113</v>
      </c>
      <c r="E13" s="216" t="s">
        <v>125</v>
      </c>
      <c r="F13" s="63">
        <f t="shared" si="0"/>
        <v>67.963800000000006</v>
      </c>
      <c r="G13" s="63">
        <f t="shared" si="1"/>
        <v>67.963800000000006</v>
      </c>
      <c r="H13" s="63">
        <v>67.963800000000006</v>
      </c>
      <c r="I13" s="63">
        <v>0</v>
      </c>
      <c r="J13" s="63">
        <v>0</v>
      </c>
      <c r="K13" s="215"/>
      <c r="L13" s="63">
        <f t="shared" si="2"/>
        <v>0</v>
      </c>
      <c r="M13" s="63">
        <v>0</v>
      </c>
      <c r="N13" s="63"/>
    </row>
    <row r="14" spans="1:14" ht="24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24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24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24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ht="24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24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</sheetData>
  <sheetProtection formatCells="0" formatColumns="0" formatRows="0"/>
  <mergeCells count="4">
    <mergeCell ref="D4:D5"/>
    <mergeCell ref="E4:E5"/>
    <mergeCell ref="F4:F5"/>
    <mergeCell ref="M3:N3"/>
  </mergeCells>
  <phoneticPr fontId="0" type="noConversion"/>
  <pageMargins left="0.75" right="0.75" top="1" bottom="1" header="0.5" footer="0.5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J48"/>
  <sheetViews>
    <sheetView showGridLines="0" showZeros="0" topLeftCell="A25" zoomScale="85" workbookViewId="0">
      <selection activeCell="G44" activeCellId="2" sqref="G10:G18 G43 G44"/>
    </sheetView>
  </sheetViews>
  <sheetFormatPr defaultColWidth="6.83203125" defaultRowHeight="11.25"/>
  <cols>
    <col min="1" max="2" width="9.1640625" style="30" customWidth="1"/>
    <col min="3" max="3" width="37.5" style="30" customWidth="1"/>
    <col min="4" max="4" width="12.6640625" style="30" customWidth="1"/>
    <col min="5" max="5" width="12.83203125" style="30" customWidth="1"/>
    <col min="6" max="6" width="33.33203125" style="30" customWidth="1"/>
    <col min="7" max="7" width="20.83203125" style="30" customWidth="1"/>
    <col min="8" max="8" width="18.5" style="30" customWidth="1"/>
    <col min="9" max="9" width="17.1640625" style="30" customWidth="1"/>
    <col min="10" max="10" width="8.1640625" style="30" customWidth="1"/>
    <col min="11" max="11" width="17.6640625" style="30" customWidth="1"/>
    <col min="12" max="12" width="9.83203125" style="30" customWidth="1"/>
    <col min="13" max="13" width="7.6640625" style="30" customWidth="1"/>
    <col min="14" max="14" width="10" style="30" customWidth="1"/>
    <col min="15" max="15" width="13.5" style="30" customWidth="1"/>
    <col min="16" max="16" width="7.1640625" style="30" customWidth="1"/>
    <col min="17" max="16384" width="6.83203125" style="30"/>
  </cols>
  <sheetData>
    <row r="1" spans="1:192" ht="18.75" customHeight="1">
      <c r="A1" s="355"/>
      <c r="B1" s="355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9"/>
      <c r="P1" s="220" t="s">
        <v>83</v>
      </c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/>
      <c r="ES1" s="221"/>
      <c r="ET1" s="221"/>
      <c r="EU1" s="221"/>
      <c r="EV1" s="221"/>
      <c r="EW1" s="221"/>
      <c r="EX1" s="221"/>
      <c r="EY1" s="221"/>
      <c r="EZ1" s="221"/>
      <c r="FA1" s="221"/>
      <c r="FB1" s="221"/>
      <c r="FC1" s="221"/>
      <c r="FD1" s="221"/>
      <c r="FE1" s="221"/>
      <c r="FF1" s="221"/>
      <c r="FG1" s="221"/>
      <c r="FH1" s="221"/>
      <c r="FI1" s="221"/>
      <c r="FJ1" s="221"/>
      <c r="FK1" s="221"/>
      <c r="FL1" s="221"/>
      <c r="FM1" s="221"/>
      <c r="FN1" s="221"/>
      <c r="FO1" s="221"/>
      <c r="FP1" s="221"/>
      <c r="FQ1" s="221"/>
      <c r="FR1" s="221"/>
      <c r="FS1" s="221"/>
      <c r="FT1" s="221"/>
      <c r="FU1" s="221"/>
      <c r="FV1" s="221"/>
      <c r="FW1" s="221"/>
      <c r="FX1" s="221"/>
      <c r="FY1" s="221"/>
      <c r="FZ1" s="221"/>
      <c r="GA1" s="221"/>
      <c r="GB1" s="221"/>
      <c r="GC1" s="221"/>
      <c r="GD1" s="221"/>
      <c r="GE1" s="221"/>
      <c r="GF1" s="221"/>
      <c r="GG1" s="221"/>
      <c r="GH1" s="221"/>
      <c r="GI1" s="221"/>
      <c r="GJ1" s="221"/>
    </row>
    <row r="2" spans="1:192" ht="32.25" customHeight="1">
      <c r="A2" s="356" t="s">
        <v>175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218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221"/>
      <c r="FE2" s="221"/>
      <c r="FF2" s="221"/>
      <c r="FG2" s="221"/>
      <c r="FH2" s="221"/>
      <c r="FI2" s="221"/>
      <c r="FJ2" s="221"/>
      <c r="FK2" s="221"/>
      <c r="FL2" s="221"/>
      <c r="FM2" s="221"/>
      <c r="FN2" s="221"/>
      <c r="FO2" s="221"/>
      <c r="FP2" s="221"/>
      <c r="FQ2" s="221"/>
      <c r="FR2" s="221"/>
      <c r="FS2" s="221"/>
      <c r="FT2" s="221"/>
      <c r="FU2" s="221"/>
      <c r="FV2" s="221"/>
      <c r="FW2" s="221"/>
      <c r="FX2" s="221"/>
      <c r="FY2" s="221"/>
      <c r="FZ2" s="221"/>
      <c r="GA2" s="221"/>
      <c r="GB2" s="221"/>
      <c r="GC2" s="221"/>
      <c r="GD2" s="221"/>
      <c r="GE2" s="221"/>
      <c r="GF2" s="221"/>
      <c r="GG2" s="221"/>
      <c r="GH2" s="221"/>
      <c r="GI2" s="221"/>
      <c r="GJ2" s="221"/>
    </row>
    <row r="3" spans="1:192" ht="29.25" customHeight="1">
      <c r="A3" s="340" t="s">
        <v>211</v>
      </c>
      <c r="B3" s="341"/>
      <c r="C3" s="341"/>
      <c r="D3" s="341"/>
      <c r="E3" s="221"/>
      <c r="F3" s="221"/>
      <c r="G3" s="221"/>
      <c r="H3" s="221"/>
      <c r="I3" s="221"/>
      <c r="J3" s="222"/>
      <c r="K3" s="222"/>
      <c r="L3" s="222"/>
      <c r="M3" s="222"/>
      <c r="N3" s="222"/>
      <c r="O3" s="357" t="s">
        <v>1</v>
      </c>
      <c r="P3" s="357"/>
      <c r="Q3" s="218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/>
      <c r="EM3" s="221"/>
      <c r="EN3" s="221"/>
      <c r="EO3" s="221"/>
      <c r="EP3" s="221"/>
      <c r="EQ3" s="221"/>
      <c r="ER3" s="221"/>
      <c r="ES3" s="221"/>
      <c r="ET3" s="221"/>
      <c r="EU3" s="221"/>
      <c r="EV3" s="221"/>
      <c r="EW3" s="221"/>
      <c r="EX3" s="221"/>
      <c r="EY3" s="221"/>
      <c r="EZ3" s="221"/>
      <c r="FA3" s="221"/>
      <c r="FB3" s="221"/>
      <c r="FC3" s="221"/>
      <c r="FD3" s="221"/>
      <c r="FE3" s="221"/>
      <c r="FF3" s="221"/>
      <c r="FG3" s="221"/>
      <c r="FH3" s="221"/>
      <c r="FI3" s="221"/>
      <c r="FJ3" s="221"/>
      <c r="FK3" s="221"/>
      <c r="FL3" s="221"/>
      <c r="FM3" s="221"/>
      <c r="FN3" s="221"/>
      <c r="FO3" s="221"/>
      <c r="FP3" s="221"/>
      <c r="FQ3" s="221"/>
      <c r="FR3" s="221"/>
      <c r="FS3" s="221"/>
      <c r="FT3" s="221"/>
      <c r="FU3" s="221"/>
      <c r="FV3" s="221"/>
      <c r="FW3" s="221"/>
      <c r="FX3" s="221"/>
      <c r="FY3" s="221"/>
      <c r="FZ3" s="221"/>
      <c r="GA3" s="221"/>
      <c r="GB3" s="221"/>
      <c r="GC3" s="221"/>
      <c r="GD3" s="221"/>
      <c r="GE3" s="221"/>
      <c r="GF3" s="221"/>
      <c r="GG3" s="221"/>
      <c r="GH3" s="221"/>
      <c r="GI3" s="221"/>
      <c r="GJ3" s="221"/>
    </row>
    <row r="4" spans="1:192" ht="29.25" customHeight="1">
      <c r="A4" s="342" t="s">
        <v>176</v>
      </c>
      <c r="B4" s="342"/>
      <c r="C4" s="343"/>
      <c r="D4" s="350" t="s">
        <v>177</v>
      </c>
      <c r="E4" s="342"/>
      <c r="F4" s="343"/>
      <c r="G4" s="344" t="s">
        <v>40</v>
      </c>
      <c r="H4" s="350" t="s">
        <v>178</v>
      </c>
      <c r="I4" s="342"/>
      <c r="J4" s="342"/>
      <c r="K4" s="342"/>
      <c r="L4" s="342"/>
      <c r="M4" s="342"/>
      <c r="N4" s="342"/>
      <c r="O4" s="342"/>
      <c r="P4" s="343"/>
      <c r="Q4" s="218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/>
      <c r="EK4" s="221"/>
      <c r="EL4" s="221"/>
      <c r="EM4" s="221"/>
      <c r="EN4" s="221"/>
      <c r="EO4" s="221"/>
      <c r="EP4" s="221"/>
      <c r="EQ4" s="221"/>
      <c r="ER4" s="221"/>
      <c r="ES4" s="221"/>
      <c r="ET4" s="221"/>
      <c r="EU4" s="221"/>
      <c r="EV4" s="221"/>
      <c r="EW4" s="221"/>
      <c r="EX4" s="221"/>
      <c r="EY4" s="221"/>
      <c r="EZ4" s="221"/>
      <c r="FA4" s="221"/>
      <c r="FB4" s="221"/>
      <c r="FC4" s="221"/>
      <c r="FD4" s="221"/>
      <c r="FE4" s="221"/>
      <c r="FF4" s="221"/>
      <c r="FG4" s="221"/>
      <c r="FH4" s="221"/>
      <c r="FI4" s="221"/>
      <c r="FJ4" s="221"/>
      <c r="FK4" s="221"/>
      <c r="FL4" s="221"/>
      <c r="FM4" s="221"/>
      <c r="FN4" s="221"/>
      <c r="FO4" s="221"/>
      <c r="FP4" s="221"/>
      <c r="FQ4" s="221"/>
      <c r="FR4" s="221"/>
      <c r="FS4" s="221"/>
      <c r="FT4" s="221"/>
      <c r="FU4" s="221"/>
      <c r="FV4" s="221"/>
      <c r="FW4" s="221"/>
      <c r="FX4" s="221"/>
      <c r="FY4" s="221"/>
      <c r="FZ4" s="221"/>
      <c r="GA4" s="221"/>
      <c r="GB4" s="221"/>
      <c r="GC4" s="221"/>
      <c r="GD4" s="221"/>
      <c r="GE4" s="221"/>
      <c r="GF4" s="221"/>
      <c r="GG4" s="221"/>
      <c r="GH4" s="221"/>
      <c r="GI4" s="221"/>
      <c r="GJ4" s="221"/>
    </row>
    <row r="5" spans="1:192" s="31" customFormat="1" ht="36" customHeight="1">
      <c r="A5" s="358" t="s">
        <v>37</v>
      </c>
      <c r="B5" s="358"/>
      <c r="C5" s="351" t="s">
        <v>84</v>
      </c>
      <c r="D5" s="347" t="s">
        <v>179</v>
      </c>
      <c r="E5" s="347" t="s">
        <v>180</v>
      </c>
      <c r="F5" s="347" t="s">
        <v>181</v>
      </c>
      <c r="G5" s="345"/>
      <c r="H5" s="339" t="s">
        <v>11</v>
      </c>
      <c r="I5" s="339"/>
      <c r="J5" s="359" t="s">
        <v>107</v>
      </c>
      <c r="K5" s="338" t="s">
        <v>12</v>
      </c>
      <c r="L5" s="353" t="s">
        <v>106</v>
      </c>
      <c r="M5" s="338" t="s">
        <v>13</v>
      </c>
      <c r="N5" s="338" t="s">
        <v>8</v>
      </c>
      <c r="O5" s="337" t="s">
        <v>9</v>
      </c>
      <c r="P5" s="337" t="s">
        <v>14</v>
      </c>
      <c r="Q5" s="223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  <c r="DW5" s="221"/>
      <c r="DX5" s="221"/>
      <c r="DY5" s="221"/>
      <c r="DZ5" s="221"/>
      <c r="EA5" s="221"/>
      <c r="EB5" s="221"/>
      <c r="EC5" s="221"/>
      <c r="ED5" s="221"/>
      <c r="EE5" s="221"/>
      <c r="EF5" s="221"/>
      <c r="EG5" s="221"/>
      <c r="EH5" s="221"/>
      <c r="EI5" s="221"/>
      <c r="EJ5" s="221"/>
      <c r="EK5" s="221"/>
      <c r="EL5" s="221"/>
      <c r="EM5" s="221"/>
      <c r="EN5" s="221"/>
      <c r="EO5" s="221"/>
      <c r="EP5" s="221"/>
      <c r="EQ5" s="221"/>
      <c r="ER5" s="221"/>
      <c r="ES5" s="221"/>
      <c r="ET5" s="221"/>
      <c r="EU5" s="221"/>
      <c r="EV5" s="221"/>
      <c r="EW5" s="221"/>
      <c r="EX5" s="221"/>
      <c r="EY5" s="221"/>
      <c r="EZ5" s="221"/>
      <c r="FA5" s="221"/>
      <c r="FB5" s="221"/>
      <c r="FC5" s="221"/>
      <c r="FD5" s="221"/>
      <c r="FE5" s="221"/>
      <c r="FF5" s="221"/>
      <c r="FG5" s="221"/>
      <c r="FH5" s="221"/>
      <c r="FI5" s="221"/>
      <c r="FJ5" s="221"/>
      <c r="FK5" s="221"/>
      <c r="FL5" s="221"/>
      <c r="FM5" s="221"/>
      <c r="FN5" s="221"/>
      <c r="FO5" s="221"/>
      <c r="FP5" s="221"/>
      <c r="FQ5" s="221"/>
      <c r="FR5" s="221"/>
      <c r="FS5" s="221"/>
      <c r="FT5" s="221"/>
      <c r="FU5" s="221"/>
      <c r="FV5" s="221"/>
      <c r="FW5" s="221"/>
      <c r="FX5" s="221"/>
      <c r="FY5" s="221"/>
      <c r="FZ5" s="221"/>
      <c r="GA5" s="221"/>
      <c r="GB5" s="221"/>
      <c r="GC5" s="221"/>
      <c r="GD5" s="221"/>
      <c r="GE5" s="221"/>
      <c r="GF5" s="221"/>
      <c r="GG5" s="221"/>
      <c r="GH5" s="221"/>
      <c r="GI5" s="221"/>
      <c r="GJ5" s="221"/>
    </row>
    <row r="6" spans="1:192" s="31" customFormat="1" ht="18" customHeight="1">
      <c r="A6" s="351" t="s">
        <v>41</v>
      </c>
      <c r="B6" s="351" t="s">
        <v>42</v>
      </c>
      <c r="C6" s="351"/>
      <c r="D6" s="348"/>
      <c r="E6" s="348"/>
      <c r="F6" s="348"/>
      <c r="G6" s="345"/>
      <c r="H6" s="339" t="s">
        <v>15</v>
      </c>
      <c r="I6" s="352" t="s">
        <v>16</v>
      </c>
      <c r="J6" s="359"/>
      <c r="K6" s="338"/>
      <c r="L6" s="354"/>
      <c r="M6" s="338"/>
      <c r="N6" s="338"/>
      <c r="O6" s="338"/>
      <c r="P6" s="338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/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</row>
    <row r="7" spans="1:192" s="31" customFormat="1" ht="27.6" customHeight="1">
      <c r="A7" s="351"/>
      <c r="B7" s="351"/>
      <c r="C7" s="351"/>
      <c r="D7" s="349"/>
      <c r="E7" s="349"/>
      <c r="F7" s="349"/>
      <c r="G7" s="346"/>
      <c r="H7" s="339"/>
      <c r="I7" s="352"/>
      <c r="J7" s="359"/>
      <c r="K7" s="338"/>
      <c r="L7" s="337"/>
      <c r="M7" s="338"/>
      <c r="N7" s="338"/>
      <c r="O7" s="338"/>
      <c r="P7" s="338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/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21"/>
      <c r="GD7" s="221"/>
      <c r="GE7" s="221"/>
      <c r="GF7" s="221"/>
      <c r="GG7" s="221"/>
      <c r="GH7" s="221"/>
      <c r="GI7" s="221"/>
      <c r="GJ7" s="221"/>
    </row>
    <row r="8" spans="1:192" s="32" customFormat="1" ht="20.25" customHeight="1">
      <c r="A8" s="224" t="s">
        <v>85</v>
      </c>
      <c r="B8" s="224" t="s">
        <v>85</v>
      </c>
      <c r="C8" s="225" t="s">
        <v>85</v>
      </c>
      <c r="D8" s="224" t="s">
        <v>85</v>
      </c>
      <c r="E8" s="224" t="s">
        <v>85</v>
      </c>
      <c r="F8" s="225" t="s">
        <v>85</v>
      </c>
      <c r="G8" s="226">
        <v>1</v>
      </c>
      <c r="H8" s="224">
        <v>2</v>
      </c>
      <c r="I8" s="225">
        <v>3</v>
      </c>
      <c r="J8" s="226">
        <v>4</v>
      </c>
      <c r="K8" s="227">
        <v>5</v>
      </c>
      <c r="L8" s="227">
        <v>6</v>
      </c>
      <c r="M8" s="227">
        <v>7</v>
      </c>
      <c r="N8" s="227">
        <v>8</v>
      </c>
      <c r="O8" s="227">
        <v>9</v>
      </c>
      <c r="P8" s="227">
        <v>10</v>
      </c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  <c r="FH8" s="228"/>
      <c r="FI8" s="228"/>
      <c r="FJ8" s="228"/>
      <c r="FK8" s="228"/>
      <c r="FL8" s="228"/>
      <c r="FM8" s="228"/>
      <c r="FN8" s="228"/>
      <c r="FO8" s="228"/>
      <c r="FP8" s="228"/>
      <c r="FQ8" s="228"/>
      <c r="FR8" s="228"/>
      <c r="FS8" s="228"/>
      <c r="FT8" s="228"/>
      <c r="FU8" s="228"/>
      <c r="FV8" s="228"/>
      <c r="FW8" s="228"/>
      <c r="FX8" s="228"/>
      <c r="FY8" s="228"/>
      <c r="FZ8" s="228"/>
      <c r="GA8" s="228"/>
      <c r="GB8" s="228"/>
      <c r="GC8" s="228"/>
      <c r="GD8" s="228"/>
      <c r="GE8" s="228"/>
      <c r="GF8" s="228"/>
      <c r="GG8" s="228"/>
      <c r="GH8" s="228"/>
      <c r="GI8" s="228"/>
      <c r="GJ8" s="228"/>
    </row>
    <row r="9" spans="1:192" s="33" customFormat="1" ht="27" customHeight="1">
      <c r="A9" s="231" t="s">
        <v>7</v>
      </c>
      <c r="B9" s="232"/>
      <c r="C9" s="233"/>
      <c r="D9" s="232"/>
      <c r="E9" s="232"/>
      <c r="F9" s="232"/>
      <c r="G9" s="64">
        <f>H9+K9+O9</f>
        <v>1378.9038999999998</v>
      </c>
      <c r="H9" s="64">
        <f>SUM(H10:H47)</f>
        <v>1252.3338999999999</v>
      </c>
      <c r="I9" s="64">
        <f>SUM(I10:I47)</f>
        <v>1128.3338999999999</v>
      </c>
      <c r="J9" s="234"/>
      <c r="K9" s="235">
        <f>SUM(K10:K47)</f>
        <v>0</v>
      </c>
      <c r="L9" s="236"/>
      <c r="M9" s="236"/>
      <c r="N9" s="236"/>
      <c r="O9" s="237">
        <f>SUM(O10:O47)</f>
        <v>126.57</v>
      </c>
      <c r="P9" s="236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</row>
    <row r="10" spans="1:192" s="32" customFormat="1" ht="27" customHeight="1">
      <c r="A10" s="231">
        <v>301</v>
      </c>
      <c r="B10" s="232" t="s">
        <v>112</v>
      </c>
      <c r="C10" s="233" t="s">
        <v>126</v>
      </c>
      <c r="D10" s="232" t="s">
        <v>127</v>
      </c>
      <c r="E10" s="232" t="s">
        <v>112</v>
      </c>
      <c r="F10" s="232" t="s">
        <v>128</v>
      </c>
      <c r="G10" s="64">
        <f t="shared" ref="G10:G47" si="0">H10+K10+O10</f>
        <v>280.274</v>
      </c>
      <c r="H10" s="64">
        <v>153.70400000000001</v>
      </c>
      <c r="I10" s="64">
        <v>153.70400000000001</v>
      </c>
      <c r="J10" s="234"/>
      <c r="K10" s="235">
        <v>0</v>
      </c>
      <c r="L10" s="236"/>
      <c r="M10" s="236"/>
      <c r="N10" s="236"/>
      <c r="O10" s="237">
        <v>126.57</v>
      </c>
      <c r="P10" s="236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28"/>
      <c r="EB10" s="228"/>
      <c r="EC10" s="228"/>
      <c r="ED10" s="228"/>
      <c r="EE10" s="228"/>
      <c r="EF10" s="228"/>
      <c r="EG10" s="228"/>
      <c r="EH10" s="228"/>
      <c r="EI10" s="228"/>
      <c r="EJ10" s="228"/>
      <c r="EK10" s="228"/>
      <c r="EL10" s="228"/>
      <c r="EM10" s="228"/>
      <c r="EN10" s="228"/>
      <c r="EO10" s="228"/>
      <c r="EP10" s="228"/>
      <c r="EQ10" s="228"/>
      <c r="ER10" s="228"/>
      <c r="ES10" s="228"/>
      <c r="ET10" s="228"/>
      <c r="EU10" s="228"/>
      <c r="EV10" s="228"/>
      <c r="EW10" s="228"/>
      <c r="EX10" s="228"/>
      <c r="EY10" s="228"/>
      <c r="EZ10" s="228"/>
      <c r="FA10" s="228"/>
      <c r="FB10" s="228"/>
      <c r="FC10" s="228"/>
      <c r="FD10" s="228"/>
      <c r="FE10" s="228"/>
      <c r="FF10" s="228"/>
      <c r="FG10" s="228"/>
      <c r="FH10" s="228"/>
      <c r="FI10" s="228"/>
      <c r="FJ10" s="228"/>
      <c r="FK10" s="228"/>
      <c r="FL10" s="228"/>
      <c r="FM10" s="228"/>
      <c r="FN10" s="228"/>
      <c r="FO10" s="228"/>
      <c r="FP10" s="228"/>
      <c r="FQ10" s="228"/>
      <c r="FR10" s="228"/>
      <c r="FS10" s="228"/>
      <c r="FT10" s="228"/>
      <c r="FU10" s="228"/>
      <c r="FV10" s="228"/>
      <c r="FW10" s="228"/>
      <c r="FX10" s="228"/>
      <c r="FY10" s="228"/>
      <c r="FZ10" s="228"/>
      <c r="GA10" s="228"/>
      <c r="GB10" s="228"/>
      <c r="GC10" s="228"/>
      <c r="GD10" s="228"/>
      <c r="GE10" s="228"/>
      <c r="GF10" s="228"/>
      <c r="GG10" s="228"/>
      <c r="GH10" s="228"/>
      <c r="GI10" s="228"/>
      <c r="GJ10" s="228"/>
    </row>
    <row r="11" spans="1:192" ht="27" customHeight="1">
      <c r="A11" s="231">
        <v>301</v>
      </c>
      <c r="B11" s="232" t="s">
        <v>112</v>
      </c>
      <c r="C11" s="233" t="s">
        <v>126</v>
      </c>
      <c r="D11" s="232" t="s">
        <v>129</v>
      </c>
      <c r="E11" s="232" t="s">
        <v>112</v>
      </c>
      <c r="F11" s="232" t="s">
        <v>48</v>
      </c>
      <c r="G11" s="64">
        <f t="shared" si="0"/>
        <v>201.4881</v>
      </c>
      <c r="H11" s="64">
        <v>201.4881</v>
      </c>
      <c r="I11" s="64">
        <v>201.4881</v>
      </c>
      <c r="J11" s="234"/>
      <c r="K11" s="235">
        <v>0</v>
      </c>
      <c r="L11" s="236"/>
      <c r="M11" s="236"/>
      <c r="N11" s="236"/>
      <c r="O11" s="237">
        <v>0</v>
      </c>
      <c r="P11" s="236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21"/>
      <c r="EK11" s="221"/>
      <c r="EL11" s="221"/>
      <c r="EM11" s="221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1"/>
      <c r="EZ11" s="221"/>
      <c r="FA11" s="221"/>
      <c r="FB11" s="221"/>
      <c r="FC11" s="221"/>
      <c r="FD11" s="221"/>
      <c r="FE11" s="221"/>
      <c r="FF11" s="221"/>
      <c r="FG11" s="221"/>
      <c r="FH11" s="221"/>
      <c r="FI11" s="221"/>
      <c r="FJ11" s="221"/>
      <c r="FK11" s="221"/>
      <c r="FL11" s="221"/>
      <c r="FM11" s="221"/>
      <c r="FN11" s="221"/>
      <c r="FO11" s="221"/>
      <c r="FP11" s="221"/>
      <c r="FQ11" s="221"/>
      <c r="FR11" s="221"/>
      <c r="FS11" s="221"/>
      <c r="FT11" s="221"/>
      <c r="FU11" s="221"/>
      <c r="FV11" s="221"/>
      <c r="FW11" s="221"/>
      <c r="FX11" s="221"/>
      <c r="FY11" s="221"/>
      <c r="FZ11" s="221"/>
      <c r="GA11" s="221"/>
      <c r="GB11" s="221"/>
      <c r="GC11" s="221"/>
      <c r="GD11" s="221"/>
      <c r="GE11" s="221"/>
      <c r="GF11" s="221"/>
      <c r="GG11" s="221"/>
      <c r="GH11" s="221"/>
      <c r="GI11" s="221"/>
      <c r="GJ11" s="221"/>
    </row>
    <row r="12" spans="1:192" ht="27" customHeight="1">
      <c r="A12" s="231">
        <v>301</v>
      </c>
      <c r="B12" s="232" t="s">
        <v>114</v>
      </c>
      <c r="C12" s="233" t="s">
        <v>130</v>
      </c>
      <c r="D12" s="232" t="s">
        <v>127</v>
      </c>
      <c r="E12" s="232" t="s">
        <v>112</v>
      </c>
      <c r="F12" s="232" t="s">
        <v>128</v>
      </c>
      <c r="G12" s="64">
        <f t="shared" si="0"/>
        <v>166.589</v>
      </c>
      <c r="H12" s="64">
        <v>166.589</v>
      </c>
      <c r="I12" s="64">
        <v>166.589</v>
      </c>
      <c r="J12" s="234"/>
      <c r="K12" s="235">
        <v>0</v>
      </c>
      <c r="L12" s="236"/>
      <c r="M12" s="236"/>
      <c r="N12" s="236"/>
      <c r="O12" s="237">
        <v>0</v>
      </c>
      <c r="P12" s="236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30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1"/>
      <c r="FF12" s="221"/>
      <c r="FG12" s="221"/>
      <c r="FH12" s="221"/>
      <c r="FI12" s="221"/>
      <c r="FJ12" s="221"/>
      <c r="FK12" s="221"/>
      <c r="FL12" s="221"/>
      <c r="FM12" s="221"/>
      <c r="FN12" s="221"/>
      <c r="FO12" s="221"/>
      <c r="FP12" s="221"/>
      <c r="FQ12" s="221"/>
      <c r="FR12" s="221"/>
      <c r="FS12" s="221"/>
      <c r="FT12" s="221"/>
      <c r="FU12" s="221"/>
      <c r="FV12" s="221"/>
      <c r="FW12" s="221"/>
      <c r="FX12" s="221"/>
      <c r="FY12" s="221"/>
      <c r="FZ12" s="221"/>
      <c r="GA12" s="221"/>
      <c r="GB12" s="221"/>
      <c r="GC12" s="221"/>
      <c r="GD12" s="221"/>
      <c r="GE12" s="221"/>
      <c r="GF12" s="221"/>
      <c r="GG12" s="221"/>
      <c r="GH12" s="221"/>
      <c r="GI12" s="221"/>
      <c r="GJ12" s="221"/>
    </row>
    <row r="13" spans="1:192" ht="27" customHeight="1">
      <c r="A13" s="231">
        <v>301</v>
      </c>
      <c r="B13" s="232" t="s">
        <v>131</v>
      </c>
      <c r="C13" s="233" t="s">
        <v>132</v>
      </c>
      <c r="D13" s="232" t="s">
        <v>127</v>
      </c>
      <c r="E13" s="232" t="s">
        <v>112</v>
      </c>
      <c r="F13" s="232" t="s">
        <v>128</v>
      </c>
      <c r="G13" s="64">
        <f t="shared" si="0"/>
        <v>20.223400000000002</v>
      </c>
      <c r="H13" s="64">
        <v>20.223400000000002</v>
      </c>
      <c r="I13" s="64">
        <v>20.223400000000002</v>
      </c>
      <c r="J13" s="234"/>
      <c r="K13" s="235">
        <v>0</v>
      </c>
      <c r="L13" s="236"/>
      <c r="M13" s="236"/>
      <c r="N13" s="236"/>
      <c r="O13" s="237">
        <v>0</v>
      </c>
      <c r="P13" s="236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  <c r="FH13" s="221"/>
      <c r="FI13" s="221"/>
      <c r="FJ13" s="221"/>
      <c r="FK13" s="221"/>
      <c r="FL13" s="221"/>
      <c r="FM13" s="221"/>
      <c r="FN13" s="221"/>
      <c r="FO13" s="221"/>
      <c r="FP13" s="221"/>
      <c r="FQ13" s="221"/>
      <c r="FR13" s="221"/>
      <c r="FS13" s="221"/>
      <c r="FT13" s="221"/>
      <c r="FU13" s="221"/>
      <c r="FV13" s="221"/>
      <c r="FW13" s="221"/>
      <c r="FX13" s="221"/>
      <c r="FY13" s="221"/>
      <c r="FZ13" s="221"/>
      <c r="GA13" s="221"/>
      <c r="GB13" s="221"/>
      <c r="GC13" s="221"/>
      <c r="GD13" s="221"/>
      <c r="GE13" s="221"/>
      <c r="GF13" s="221"/>
      <c r="GG13" s="221"/>
      <c r="GH13" s="221"/>
      <c r="GI13" s="221"/>
      <c r="GJ13" s="221"/>
    </row>
    <row r="14" spans="1:192" ht="27" customHeight="1">
      <c r="A14" s="231">
        <v>301</v>
      </c>
      <c r="B14" s="232" t="s">
        <v>122</v>
      </c>
      <c r="C14" s="233" t="s">
        <v>133</v>
      </c>
      <c r="D14" s="232" t="s">
        <v>129</v>
      </c>
      <c r="E14" s="232" t="s">
        <v>112</v>
      </c>
      <c r="F14" s="232" t="s">
        <v>48</v>
      </c>
      <c r="G14" s="64">
        <f t="shared" si="0"/>
        <v>114.6961</v>
      </c>
      <c r="H14" s="64">
        <v>114.6961</v>
      </c>
      <c r="I14" s="64">
        <v>114.6961</v>
      </c>
      <c r="J14" s="234"/>
      <c r="K14" s="235">
        <v>0</v>
      </c>
      <c r="L14" s="236"/>
      <c r="M14" s="236"/>
      <c r="N14" s="236"/>
      <c r="O14" s="237">
        <v>0</v>
      </c>
      <c r="P14" s="236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21"/>
      <c r="FE14" s="221"/>
      <c r="FF14" s="221"/>
      <c r="FG14" s="221"/>
      <c r="FH14" s="221"/>
      <c r="FI14" s="221"/>
      <c r="FJ14" s="221"/>
      <c r="FK14" s="221"/>
      <c r="FL14" s="221"/>
      <c r="FM14" s="221"/>
      <c r="FN14" s="221"/>
      <c r="FO14" s="221"/>
      <c r="FP14" s="221"/>
      <c r="FQ14" s="221"/>
      <c r="FR14" s="221"/>
      <c r="FS14" s="221"/>
      <c r="FT14" s="221"/>
      <c r="FU14" s="221"/>
      <c r="FV14" s="221"/>
      <c r="FW14" s="221"/>
      <c r="FX14" s="221"/>
      <c r="FY14" s="221"/>
      <c r="FZ14" s="221"/>
      <c r="GA14" s="221"/>
      <c r="GB14" s="221"/>
      <c r="GC14" s="221"/>
      <c r="GD14" s="221"/>
      <c r="GE14" s="221"/>
      <c r="GF14" s="221"/>
      <c r="GG14" s="221"/>
      <c r="GH14" s="221"/>
      <c r="GI14" s="221"/>
      <c r="GJ14" s="221"/>
    </row>
    <row r="15" spans="1:192" ht="27" customHeight="1">
      <c r="A15" s="231">
        <v>301</v>
      </c>
      <c r="B15" s="232" t="s">
        <v>134</v>
      </c>
      <c r="C15" s="233" t="s">
        <v>135</v>
      </c>
      <c r="D15" s="232" t="s">
        <v>127</v>
      </c>
      <c r="E15" s="232" t="s">
        <v>114</v>
      </c>
      <c r="F15" s="232" t="s">
        <v>136</v>
      </c>
      <c r="G15" s="64">
        <f t="shared" si="0"/>
        <v>115.8177</v>
      </c>
      <c r="H15" s="64">
        <v>115.8177</v>
      </c>
      <c r="I15" s="64">
        <v>115.8177</v>
      </c>
      <c r="J15" s="234"/>
      <c r="K15" s="235">
        <v>0</v>
      </c>
      <c r="L15" s="236"/>
      <c r="M15" s="236"/>
      <c r="N15" s="236"/>
      <c r="O15" s="237">
        <v>0</v>
      </c>
      <c r="P15" s="236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  <c r="EL15" s="221"/>
      <c r="EM15" s="221"/>
      <c r="EN15" s="221"/>
      <c r="EO15" s="221"/>
      <c r="EP15" s="221"/>
      <c r="EQ15" s="221"/>
      <c r="ER15" s="221"/>
      <c r="ES15" s="221"/>
      <c r="ET15" s="221"/>
      <c r="EU15" s="221"/>
      <c r="EV15" s="221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1"/>
      <c r="FM15" s="221"/>
      <c r="FN15" s="221"/>
      <c r="FO15" s="221"/>
      <c r="FP15" s="221"/>
      <c r="FQ15" s="221"/>
      <c r="FR15" s="221"/>
      <c r="FS15" s="221"/>
      <c r="FT15" s="221"/>
      <c r="FU15" s="221"/>
      <c r="FV15" s="221"/>
      <c r="FW15" s="221"/>
      <c r="FX15" s="221"/>
      <c r="FY15" s="221"/>
      <c r="FZ15" s="221"/>
      <c r="GA15" s="221"/>
      <c r="GB15" s="221"/>
      <c r="GC15" s="221"/>
      <c r="GD15" s="221"/>
      <c r="GE15" s="221"/>
      <c r="GF15" s="221"/>
      <c r="GG15" s="221"/>
      <c r="GH15" s="221"/>
      <c r="GI15" s="221"/>
      <c r="GJ15" s="221"/>
    </row>
    <row r="16" spans="1:192" ht="27" customHeight="1">
      <c r="A16" s="231">
        <v>301</v>
      </c>
      <c r="B16" s="232" t="s">
        <v>137</v>
      </c>
      <c r="C16" s="233" t="s">
        <v>138</v>
      </c>
      <c r="D16" s="232" t="s">
        <v>127</v>
      </c>
      <c r="E16" s="232" t="s">
        <v>114</v>
      </c>
      <c r="F16" s="232" t="s">
        <v>136</v>
      </c>
      <c r="G16" s="64">
        <f t="shared" si="0"/>
        <v>48.5428</v>
      </c>
      <c r="H16" s="64">
        <v>48.5428</v>
      </c>
      <c r="I16" s="64">
        <v>48.5428</v>
      </c>
      <c r="J16" s="234"/>
      <c r="K16" s="235">
        <v>0</v>
      </c>
      <c r="L16" s="236"/>
      <c r="M16" s="236"/>
      <c r="N16" s="236"/>
      <c r="O16" s="237">
        <v>0</v>
      </c>
      <c r="P16" s="236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221"/>
      <c r="EM16" s="221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1"/>
      <c r="FD16" s="221"/>
      <c r="FE16" s="221"/>
      <c r="FF16" s="221"/>
      <c r="FG16" s="221"/>
      <c r="FH16" s="221"/>
      <c r="FI16" s="221"/>
      <c r="FJ16" s="221"/>
      <c r="FK16" s="221"/>
      <c r="FL16" s="221"/>
      <c r="FM16" s="221"/>
      <c r="FN16" s="221"/>
      <c r="FO16" s="221"/>
      <c r="FP16" s="221"/>
      <c r="FQ16" s="221"/>
      <c r="FR16" s="221"/>
      <c r="FS16" s="221"/>
      <c r="FT16" s="221"/>
      <c r="FU16" s="221"/>
      <c r="FV16" s="221"/>
      <c r="FW16" s="221"/>
      <c r="FX16" s="221"/>
      <c r="FY16" s="221"/>
      <c r="FZ16" s="221"/>
      <c r="GA16" s="221"/>
      <c r="GB16" s="221"/>
      <c r="GC16" s="221"/>
      <c r="GD16" s="221"/>
      <c r="GE16" s="221"/>
      <c r="GF16" s="221"/>
      <c r="GG16" s="221"/>
      <c r="GH16" s="221"/>
      <c r="GI16" s="221"/>
      <c r="GJ16" s="221"/>
    </row>
    <row r="17" spans="1:192" ht="27" customHeight="1">
      <c r="A17" s="231">
        <v>301</v>
      </c>
      <c r="B17" s="232" t="s">
        <v>139</v>
      </c>
      <c r="C17" s="233" t="s">
        <v>140</v>
      </c>
      <c r="D17" s="232" t="s">
        <v>127</v>
      </c>
      <c r="E17" s="232" t="s">
        <v>114</v>
      </c>
      <c r="F17" s="232" t="s">
        <v>136</v>
      </c>
      <c r="G17" s="64">
        <f t="shared" si="0"/>
        <v>11.886200000000001</v>
      </c>
      <c r="H17" s="64">
        <v>11.886200000000001</v>
      </c>
      <c r="I17" s="64">
        <v>11.886200000000001</v>
      </c>
      <c r="J17" s="234"/>
      <c r="K17" s="235">
        <v>0</v>
      </c>
      <c r="L17" s="236"/>
      <c r="M17" s="236"/>
      <c r="N17" s="236"/>
      <c r="O17" s="237">
        <v>0</v>
      </c>
      <c r="P17" s="236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1"/>
      <c r="EL17" s="221"/>
      <c r="EM17" s="221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1"/>
      <c r="FD17" s="221"/>
      <c r="FE17" s="221"/>
      <c r="FF17" s="221"/>
      <c r="FG17" s="221"/>
      <c r="FH17" s="221"/>
      <c r="FI17" s="221"/>
      <c r="FJ17" s="221"/>
      <c r="FK17" s="221"/>
      <c r="FL17" s="221"/>
      <c r="FM17" s="221"/>
      <c r="FN17" s="221"/>
      <c r="FO17" s="221"/>
      <c r="FP17" s="221"/>
      <c r="FQ17" s="221"/>
      <c r="FR17" s="221"/>
      <c r="FS17" s="221"/>
      <c r="FT17" s="221"/>
      <c r="FU17" s="221"/>
      <c r="FV17" s="221"/>
      <c r="FW17" s="221"/>
      <c r="FX17" s="221"/>
      <c r="FY17" s="221"/>
      <c r="FZ17" s="221"/>
      <c r="GA17" s="221"/>
      <c r="GB17" s="221"/>
      <c r="GC17" s="221"/>
      <c r="GD17" s="221"/>
      <c r="GE17" s="221"/>
      <c r="GF17" s="221"/>
      <c r="GG17" s="221"/>
      <c r="GH17" s="221"/>
      <c r="GI17" s="221"/>
      <c r="GJ17" s="221"/>
    </row>
    <row r="18" spans="1:192" ht="27" customHeight="1">
      <c r="A18" s="231">
        <v>301</v>
      </c>
      <c r="B18" s="232" t="s">
        <v>141</v>
      </c>
      <c r="C18" s="233" t="s">
        <v>142</v>
      </c>
      <c r="D18" s="232" t="s">
        <v>127</v>
      </c>
      <c r="E18" s="232" t="s">
        <v>131</v>
      </c>
      <c r="F18" s="232" t="s">
        <v>142</v>
      </c>
      <c r="G18" s="64">
        <f t="shared" si="0"/>
        <v>67.963800000000006</v>
      </c>
      <c r="H18" s="64">
        <v>67.963800000000006</v>
      </c>
      <c r="I18" s="64">
        <v>67.963800000000006</v>
      </c>
      <c r="J18" s="234"/>
      <c r="K18" s="235">
        <v>0</v>
      </c>
      <c r="L18" s="236"/>
      <c r="M18" s="236"/>
      <c r="N18" s="236"/>
      <c r="O18" s="237">
        <v>0</v>
      </c>
      <c r="P18" s="236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1"/>
      <c r="EJ18" s="221"/>
      <c r="EK18" s="221"/>
      <c r="EL18" s="221"/>
      <c r="EM18" s="221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  <c r="FH18" s="221"/>
      <c r="FI18" s="221"/>
      <c r="FJ18" s="221"/>
      <c r="FK18" s="221"/>
      <c r="FL18" s="221"/>
      <c r="FM18" s="221"/>
      <c r="FN18" s="221"/>
      <c r="FO18" s="221"/>
      <c r="FP18" s="221"/>
      <c r="FQ18" s="221"/>
      <c r="FR18" s="221"/>
      <c r="FS18" s="221"/>
      <c r="FT18" s="221"/>
      <c r="FU18" s="221"/>
      <c r="FV18" s="221"/>
      <c r="FW18" s="221"/>
      <c r="FX18" s="221"/>
      <c r="FY18" s="221"/>
      <c r="FZ18" s="221"/>
      <c r="GA18" s="221"/>
      <c r="GB18" s="221"/>
      <c r="GC18" s="221"/>
      <c r="GD18" s="221"/>
      <c r="GE18" s="221"/>
      <c r="GF18" s="221"/>
      <c r="GG18" s="221"/>
      <c r="GH18" s="221"/>
      <c r="GI18" s="221"/>
      <c r="GJ18" s="221"/>
    </row>
    <row r="19" spans="1:192" ht="27" customHeight="1">
      <c r="A19" s="231">
        <v>302</v>
      </c>
      <c r="B19" s="232" t="s">
        <v>112</v>
      </c>
      <c r="C19" s="233" t="s">
        <v>143</v>
      </c>
      <c r="D19" s="232" t="s">
        <v>144</v>
      </c>
      <c r="E19" s="232" t="s">
        <v>112</v>
      </c>
      <c r="F19" s="232" t="s">
        <v>145</v>
      </c>
      <c r="G19" s="64">
        <f t="shared" si="0"/>
        <v>10.64</v>
      </c>
      <c r="H19" s="64">
        <v>10.64</v>
      </c>
      <c r="I19" s="64">
        <v>10.64</v>
      </c>
      <c r="J19" s="234"/>
      <c r="K19" s="235">
        <v>0</v>
      </c>
      <c r="L19" s="236"/>
      <c r="M19" s="236"/>
      <c r="N19" s="236"/>
      <c r="O19" s="237">
        <v>0</v>
      </c>
      <c r="P19" s="236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  <c r="FF19" s="221"/>
      <c r="FG19" s="221"/>
      <c r="FH19" s="221"/>
      <c r="FI19" s="221"/>
      <c r="FJ19" s="221"/>
      <c r="FK19" s="221"/>
      <c r="FL19" s="221"/>
      <c r="FM19" s="221"/>
      <c r="FN19" s="221"/>
      <c r="FO19" s="221"/>
      <c r="FP19" s="221"/>
      <c r="FQ19" s="221"/>
      <c r="FR19" s="221"/>
      <c r="FS19" s="221"/>
      <c r="FT19" s="221"/>
      <c r="FU19" s="221"/>
      <c r="FV19" s="221"/>
      <c r="FW19" s="221"/>
      <c r="FX19" s="221"/>
      <c r="FY19" s="221"/>
      <c r="FZ19" s="221"/>
      <c r="GA19" s="221"/>
      <c r="GB19" s="221"/>
      <c r="GC19" s="221"/>
      <c r="GD19" s="221"/>
      <c r="GE19" s="221"/>
      <c r="GF19" s="221"/>
      <c r="GG19" s="221"/>
      <c r="GH19" s="221"/>
      <c r="GI19" s="221"/>
      <c r="GJ19" s="221"/>
    </row>
    <row r="20" spans="1:192" ht="27" customHeight="1">
      <c r="A20" s="231">
        <v>302</v>
      </c>
      <c r="B20" s="232" t="s">
        <v>112</v>
      </c>
      <c r="C20" s="233" t="s">
        <v>143</v>
      </c>
      <c r="D20" s="232" t="s">
        <v>129</v>
      </c>
      <c r="E20" s="232" t="s">
        <v>114</v>
      </c>
      <c r="F20" s="232" t="s">
        <v>146</v>
      </c>
      <c r="G20" s="64">
        <f t="shared" si="0"/>
        <v>12</v>
      </c>
      <c r="H20" s="64">
        <v>12</v>
      </c>
      <c r="I20" s="64">
        <v>10</v>
      </c>
      <c r="J20" s="234"/>
      <c r="K20" s="235">
        <v>0</v>
      </c>
      <c r="L20" s="236"/>
      <c r="M20" s="236"/>
      <c r="N20" s="236"/>
      <c r="O20" s="237">
        <v>0</v>
      </c>
      <c r="P20" s="236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1"/>
      <c r="ES20" s="221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1"/>
      <c r="FE20" s="221"/>
      <c r="FF20" s="221"/>
      <c r="FG20" s="221"/>
      <c r="FH20" s="221"/>
      <c r="FI20" s="221"/>
      <c r="FJ20" s="221"/>
      <c r="FK20" s="221"/>
      <c r="FL20" s="221"/>
      <c r="FM20" s="221"/>
      <c r="FN20" s="221"/>
      <c r="FO20" s="221"/>
      <c r="FP20" s="221"/>
      <c r="FQ20" s="221"/>
      <c r="FR20" s="221"/>
      <c r="FS20" s="221"/>
      <c r="FT20" s="221"/>
      <c r="FU20" s="221"/>
      <c r="FV20" s="221"/>
      <c r="FW20" s="221"/>
      <c r="FX20" s="221"/>
      <c r="FY20" s="221"/>
      <c r="FZ20" s="221"/>
      <c r="GA20" s="221"/>
      <c r="GB20" s="221"/>
      <c r="GC20" s="221"/>
      <c r="GD20" s="221"/>
      <c r="GE20" s="221"/>
      <c r="GF20" s="221"/>
      <c r="GG20" s="221"/>
      <c r="GH20" s="221"/>
      <c r="GI20" s="221"/>
      <c r="GJ20" s="221"/>
    </row>
    <row r="21" spans="1:192" ht="27" customHeight="1">
      <c r="A21" s="231">
        <v>302</v>
      </c>
      <c r="B21" s="232" t="s">
        <v>114</v>
      </c>
      <c r="C21" s="233" t="s">
        <v>182</v>
      </c>
      <c r="D21" s="232" t="s">
        <v>144</v>
      </c>
      <c r="E21" s="232" t="s">
        <v>112</v>
      </c>
      <c r="F21" s="232" t="s">
        <v>145</v>
      </c>
      <c r="G21" s="64">
        <f t="shared" si="0"/>
        <v>2.5</v>
      </c>
      <c r="H21" s="64">
        <v>2.5</v>
      </c>
      <c r="I21" s="64">
        <v>2.5</v>
      </c>
      <c r="J21" s="234"/>
      <c r="K21" s="235">
        <v>0</v>
      </c>
      <c r="L21" s="236"/>
      <c r="M21" s="236"/>
      <c r="N21" s="236"/>
      <c r="O21" s="237">
        <v>0</v>
      </c>
      <c r="P21" s="236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1"/>
      <c r="EF21" s="221"/>
      <c r="EG21" s="221"/>
      <c r="EH21" s="221"/>
      <c r="EI21" s="221"/>
      <c r="EJ21" s="221"/>
      <c r="EK21" s="221"/>
      <c r="EL21" s="221"/>
      <c r="EM21" s="221"/>
      <c r="EN21" s="221"/>
      <c r="EO21" s="221"/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  <c r="FB21" s="221"/>
      <c r="FC21" s="221"/>
      <c r="FD21" s="221"/>
      <c r="FE21" s="221"/>
      <c r="FF21" s="221"/>
      <c r="FG21" s="221"/>
      <c r="FH21" s="221"/>
      <c r="FI21" s="221"/>
      <c r="FJ21" s="221"/>
      <c r="FK21" s="221"/>
      <c r="FL21" s="221"/>
      <c r="FM21" s="221"/>
      <c r="FN21" s="221"/>
      <c r="FO21" s="221"/>
      <c r="FP21" s="221"/>
      <c r="FQ21" s="221"/>
      <c r="FR21" s="221"/>
      <c r="FS21" s="221"/>
      <c r="FT21" s="221"/>
      <c r="FU21" s="221"/>
      <c r="FV21" s="221"/>
      <c r="FW21" s="221"/>
      <c r="FX21" s="221"/>
      <c r="FY21" s="221"/>
      <c r="FZ21" s="221"/>
      <c r="GA21" s="221"/>
      <c r="GB21" s="221"/>
      <c r="GC21" s="221"/>
      <c r="GD21" s="221"/>
      <c r="GE21" s="221"/>
      <c r="GF21" s="221"/>
      <c r="GG21" s="221"/>
      <c r="GH21" s="221"/>
      <c r="GI21" s="221"/>
      <c r="GJ21" s="221"/>
    </row>
    <row r="22" spans="1:192" ht="27" customHeight="1">
      <c r="A22" s="231">
        <v>302</v>
      </c>
      <c r="B22" s="232" t="s">
        <v>165</v>
      </c>
      <c r="C22" s="233" t="s">
        <v>202</v>
      </c>
      <c r="D22" s="232" t="s">
        <v>144</v>
      </c>
      <c r="E22" s="232" t="s">
        <v>112</v>
      </c>
      <c r="F22" s="232" t="s">
        <v>145</v>
      </c>
      <c r="G22" s="64">
        <f t="shared" si="0"/>
        <v>0.5</v>
      </c>
      <c r="H22" s="64">
        <v>0.5</v>
      </c>
      <c r="I22" s="64">
        <v>0.5</v>
      </c>
      <c r="J22" s="234"/>
      <c r="K22" s="235">
        <v>0</v>
      </c>
      <c r="L22" s="236"/>
      <c r="M22" s="236"/>
      <c r="N22" s="236"/>
      <c r="O22" s="237">
        <v>0</v>
      </c>
      <c r="P22" s="236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1"/>
      <c r="FE22" s="221"/>
      <c r="FF22" s="221"/>
      <c r="FG22" s="221"/>
      <c r="FH22" s="221"/>
      <c r="FI22" s="221"/>
      <c r="FJ22" s="221"/>
      <c r="FK22" s="221"/>
      <c r="FL22" s="221"/>
      <c r="FM22" s="221"/>
      <c r="FN22" s="221"/>
      <c r="FO22" s="221"/>
      <c r="FP22" s="221"/>
      <c r="FQ22" s="221"/>
      <c r="FR22" s="221"/>
      <c r="FS22" s="221"/>
      <c r="FT22" s="221"/>
      <c r="FU22" s="221"/>
      <c r="FV22" s="221"/>
      <c r="FW22" s="221"/>
      <c r="FX22" s="221"/>
      <c r="FY22" s="221"/>
      <c r="FZ22" s="221"/>
      <c r="GA22" s="221"/>
      <c r="GB22" s="221"/>
      <c r="GC22" s="221"/>
      <c r="GD22" s="221"/>
      <c r="GE22" s="221"/>
      <c r="GF22" s="221"/>
      <c r="GG22" s="221"/>
      <c r="GH22" s="221"/>
      <c r="GI22" s="221"/>
      <c r="GJ22" s="221"/>
    </row>
    <row r="23" spans="1:192" ht="27" customHeight="1">
      <c r="A23" s="231">
        <v>302</v>
      </c>
      <c r="B23" s="232" t="s">
        <v>111</v>
      </c>
      <c r="C23" s="233" t="s">
        <v>183</v>
      </c>
      <c r="D23" s="232" t="s">
        <v>129</v>
      </c>
      <c r="E23" s="232" t="s">
        <v>114</v>
      </c>
      <c r="F23" s="232" t="s">
        <v>146</v>
      </c>
      <c r="G23" s="64">
        <f t="shared" si="0"/>
        <v>10</v>
      </c>
      <c r="H23" s="64">
        <v>10</v>
      </c>
      <c r="I23" s="64">
        <v>0</v>
      </c>
      <c r="J23" s="234"/>
      <c r="K23" s="235">
        <v>0</v>
      </c>
      <c r="L23" s="236"/>
      <c r="M23" s="236"/>
      <c r="N23" s="236"/>
      <c r="O23" s="237">
        <v>0</v>
      </c>
      <c r="P23" s="236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</row>
    <row r="24" spans="1:192" ht="27" customHeight="1">
      <c r="A24" s="231">
        <v>302</v>
      </c>
      <c r="B24" s="232" t="s">
        <v>166</v>
      </c>
      <c r="C24" s="233" t="s">
        <v>184</v>
      </c>
      <c r="D24" s="232" t="s">
        <v>129</v>
      </c>
      <c r="E24" s="232" t="s">
        <v>114</v>
      </c>
      <c r="F24" s="232" t="s">
        <v>146</v>
      </c>
      <c r="G24" s="64">
        <f t="shared" si="0"/>
        <v>20</v>
      </c>
      <c r="H24" s="64">
        <v>20</v>
      </c>
      <c r="I24" s="64">
        <v>0</v>
      </c>
      <c r="J24" s="234"/>
      <c r="K24" s="235">
        <v>0</v>
      </c>
      <c r="L24" s="236"/>
      <c r="M24" s="236"/>
      <c r="N24" s="236"/>
      <c r="O24" s="237">
        <v>0</v>
      </c>
      <c r="P24" s="236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</row>
    <row r="25" spans="1:192" ht="27" customHeight="1">
      <c r="A25" s="231">
        <v>302</v>
      </c>
      <c r="B25" s="232" t="s">
        <v>122</v>
      </c>
      <c r="C25" s="233" t="s">
        <v>147</v>
      </c>
      <c r="D25" s="232" t="s">
        <v>129</v>
      </c>
      <c r="E25" s="232" t="s">
        <v>114</v>
      </c>
      <c r="F25" s="232" t="s">
        <v>146</v>
      </c>
      <c r="G25" s="64">
        <f t="shared" si="0"/>
        <v>19</v>
      </c>
      <c r="H25" s="64">
        <v>19</v>
      </c>
      <c r="I25" s="64">
        <v>0</v>
      </c>
      <c r="J25" s="234"/>
      <c r="K25" s="235">
        <v>0</v>
      </c>
      <c r="L25" s="236"/>
      <c r="M25" s="236"/>
      <c r="N25" s="236"/>
      <c r="O25" s="237">
        <v>0</v>
      </c>
      <c r="P25" s="236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</row>
    <row r="26" spans="1:192" ht="27" customHeight="1">
      <c r="A26" s="231">
        <v>302</v>
      </c>
      <c r="B26" s="232" t="s">
        <v>185</v>
      </c>
      <c r="C26" s="233" t="s">
        <v>186</v>
      </c>
      <c r="D26" s="232" t="s">
        <v>129</v>
      </c>
      <c r="E26" s="232" t="s">
        <v>114</v>
      </c>
      <c r="F26" s="232" t="s">
        <v>146</v>
      </c>
      <c r="G26" s="64">
        <f t="shared" si="0"/>
        <v>12</v>
      </c>
      <c r="H26" s="64">
        <v>12</v>
      </c>
      <c r="I26" s="64">
        <v>0</v>
      </c>
      <c r="J26" s="234"/>
      <c r="K26" s="235">
        <v>0</v>
      </c>
      <c r="L26" s="236"/>
      <c r="M26" s="236"/>
      <c r="N26" s="236"/>
      <c r="O26" s="237">
        <v>0</v>
      </c>
      <c r="P26" s="23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</row>
    <row r="27" spans="1:192" ht="27" customHeight="1">
      <c r="A27" s="231">
        <v>302</v>
      </c>
      <c r="B27" s="232" t="s">
        <v>120</v>
      </c>
      <c r="C27" s="233" t="s">
        <v>148</v>
      </c>
      <c r="D27" s="232" t="s">
        <v>129</v>
      </c>
      <c r="E27" s="232" t="s">
        <v>114</v>
      </c>
      <c r="F27" s="232" t="s">
        <v>146</v>
      </c>
      <c r="G27" s="64">
        <f t="shared" si="0"/>
        <v>10</v>
      </c>
      <c r="H27" s="64">
        <v>10</v>
      </c>
      <c r="I27" s="64">
        <v>0</v>
      </c>
      <c r="J27" s="234"/>
      <c r="K27" s="235">
        <v>0</v>
      </c>
      <c r="L27" s="236"/>
      <c r="M27" s="236"/>
      <c r="N27" s="236"/>
      <c r="O27" s="237">
        <v>0</v>
      </c>
      <c r="P27" s="236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</row>
    <row r="28" spans="1:192" ht="27" customHeight="1">
      <c r="A28" s="231">
        <v>302</v>
      </c>
      <c r="B28" s="232" t="s">
        <v>139</v>
      </c>
      <c r="C28" s="233" t="s">
        <v>203</v>
      </c>
      <c r="D28" s="232" t="s">
        <v>144</v>
      </c>
      <c r="E28" s="232" t="s">
        <v>122</v>
      </c>
      <c r="F28" s="232" t="s">
        <v>203</v>
      </c>
      <c r="G28" s="64">
        <f t="shared" si="0"/>
        <v>3</v>
      </c>
      <c r="H28" s="64">
        <v>3</v>
      </c>
      <c r="I28" s="64">
        <v>3</v>
      </c>
      <c r="J28" s="234"/>
      <c r="K28" s="235">
        <v>0</v>
      </c>
      <c r="L28" s="236"/>
      <c r="M28" s="236"/>
      <c r="N28" s="236"/>
      <c r="O28" s="237">
        <v>0</v>
      </c>
      <c r="P28" s="236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</row>
    <row r="29" spans="1:192" ht="27" customHeight="1">
      <c r="A29" s="231">
        <v>302</v>
      </c>
      <c r="B29" s="232" t="s">
        <v>141</v>
      </c>
      <c r="C29" s="233" t="s">
        <v>187</v>
      </c>
      <c r="D29" s="232" t="s">
        <v>144</v>
      </c>
      <c r="E29" s="232" t="s">
        <v>185</v>
      </c>
      <c r="F29" s="232" t="s">
        <v>188</v>
      </c>
      <c r="G29" s="64">
        <f t="shared" si="0"/>
        <v>5</v>
      </c>
      <c r="H29" s="64">
        <v>5</v>
      </c>
      <c r="I29" s="64">
        <v>5</v>
      </c>
      <c r="J29" s="234"/>
      <c r="K29" s="235">
        <v>0</v>
      </c>
      <c r="L29" s="236"/>
      <c r="M29" s="236"/>
      <c r="N29" s="236"/>
      <c r="O29" s="237">
        <v>0</v>
      </c>
      <c r="P29" s="236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</row>
    <row r="30" spans="1:192" ht="27" customHeight="1">
      <c r="A30" s="231">
        <v>302</v>
      </c>
      <c r="B30" s="232" t="s">
        <v>141</v>
      </c>
      <c r="C30" s="233" t="s">
        <v>187</v>
      </c>
      <c r="D30" s="232" t="s">
        <v>129</v>
      </c>
      <c r="E30" s="232" t="s">
        <v>114</v>
      </c>
      <c r="F30" s="232" t="s">
        <v>146</v>
      </c>
      <c r="G30" s="64">
        <f t="shared" si="0"/>
        <v>10</v>
      </c>
      <c r="H30" s="64">
        <v>10</v>
      </c>
      <c r="I30" s="64">
        <v>10</v>
      </c>
      <c r="J30" s="234"/>
      <c r="K30" s="235">
        <v>0</v>
      </c>
      <c r="L30" s="236"/>
      <c r="M30" s="236"/>
      <c r="N30" s="236"/>
      <c r="O30" s="237">
        <v>0</v>
      </c>
      <c r="P30" s="236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</row>
    <row r="31" spans="1:192" ht="27" customHeight="1">
      <c r="A31" s="231">
        <v>302</v>
      </c>
      <c r="B31" s="232" t="s">
        <v>204</v>
      </c>
      <c r="C31" s="233" t="s">
        <v>205</v>
      </c>
      <c r="D31" s="232" t="s">
        <v>129</v>
      </c>
      <c r="E31" s="232" t="s">
        <v>114</v>
      </c>
      <c r="F31" s="232" t="s">
        <v>146</v>
      </c>
      <c r="G31" s="64">
        <f t="shared" si="0"/>
        <v>10</v>
      </c>
      <c r="H31" s="64">
        <v>10</v>
      </c>
      <c r="I31" s="64">
        <v>5</v>
      </c>
      <c r="J31" s="234"/>
      <c r="K31" s="235">
        <v>0</v>
      </c>
      <c r="L31" s="236"/>
      <c r="M31" s="236"/>
      <c r="N31" s="236"/>
      <c r="O31" s="237">
        <v>0</v>
      </c>
      <c r="P31" s="236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</row>
    <row r="32" spans="1:192" ht="27" customHeight="1">
      <c r="A32" s="231">
        <v>302</v>
      </c>
      <c r="B32" s="232" t="s">
        <v>189</v>
      </c>
      <c r="C32" s="233" t="s">
        <v>190</v>
      </c>
      <c r="D32" s="232" t="s">
        <v>129</v>
      </c>
      <c r="E32" s="232" t="s">
        <v>114</v>
      </c>
      <c r="F32" s="232" t="s">
        <v>146</v>
      </c>
      <c r="G32" s="64">
        <f t="shared" si="0"/>
        <v>22</v>
      </c>
      <c r="H32" s="64">
        <v>22</v>
      </c>
      <c r="I32" s="64">
        <v>15</v>
      </c>
      <c r="J32" s="234"/>
      <c r="K32" s="235">
        <v>0</v>
      </c>
      <c r="L32" s="236"/>
      <c r="M32" s="236"/>
      <c r="N32" s="236"/>
      <c r="O32" s="237">
        <v>0</v>
      </c>
      <c r="P32" s="236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</row>
    <row r="33" spans="1:192" ht="27" customHeight="1">
      <c r="A33" s="231">
        <v>302</v>
      </c>
      <c r="B33" s="232" t="s">
        <v>191</v>
      </c>
      <c r="C33" s="233" t="s">
        <v>192</v>
      </c>
      <c r="D33" s="232" t="s">
        <v>144</v>
      </c>
      <c r="E33" s="232" t="s">
        <v>166</v>
      </c>
      <c r="F33" s="232" t="s">
        <v>192</v>
      </c>
      <c r="G33" s="64">
        <f t="shared" si="0"/>
        <v>2</v>
      </c>
      <c r="H33" s="64">
        <v>2</v>
      </c>
      <c r="I33" s="64">
        <v>2</v>
      </c>
      <c r="J33" s="234"/>
      <c r="K33" s="235">
        <v>0</v>
      </c>
      <c r="L33" s="236"/>
      <c r="M33" s="236"/>
      <c r="N33" s="236"/>
      <c r="O33" s="237">
        <v>0</v>
      </c>
      <c r="P33" s="236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</row>
    <row r="34" spans="1:192" ht="27" customHeight="1">
      <c r="A34" s="231">
        <v>302</v>
      </c>
      <c r="B34" s="232" t="s">
        <v>149</v>
      </c>
      <c r="C34" s="233" t="s">
        <v>150</v>
      </c>
      <c r="D34" s="232" t="s">
        <v>129</v>
      </c>
      <c r="E34" s="232" t="s">
        <v>114</v>
      </c>
      <c r="F34" s="232" t="s">
        <v>146</v>
      </c>
      <c r="G34" s="64">
        <f t="shared" si="0"/>
        <v>26.1</v>
      </c>
      <c r="H34" s="64">
        <v>26.1</v>
      </c>
      <c r="I34" s="64">
        <v>5</v>
      </c>
      <c r="J34" s="234"/>
      <c r="K34" s="235">
        <v>0</v>
      </c>
      <c r="L34" s="236"/>
      <c r="M34" s="236"/>
      <c r="N34" s="236"/>
      <c r="O34" s="237">
        <v>0</v>
      </c>
      <c r="P34" s="236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</row>
    <row r="35" spans="1:192" ht="27" customHeight="1">
      <c r="A35" s="231">
        <v>302</v>
      </c>
      <c r="B35" s="232" t="s">
        <v>151</v>
      </c>
      <c r="C35" s="233" t="s">
        <v>152</v>
      </c>
      <c r="D35" s="232" t="s">
        <v>144</v>
      </c>
      <c r="E35" s="232" t="s">
        <v>112</v>
      </c>
      <c r="F35" s="232" t="s">
        <v>145</v>
      </c>
      <c r="G35" s="64">
        <f t="shared" si="0"/>
        <v>6.9539999999999997</v>
      </c>
      <c r="H35" s="64">
        <v>6.9539999999999997</v>
      </c>
      <c r="I35" s="64">
        <v>6.9539999999999997</v>
      </c>
      <c r="J35" s="234"/>
      <c r="K35" s="235">
        <v>0</v>
      </c>
      <c r="L35" s="236"/>
      <c r="M35" s="236"/>
      <c r="N35" s="236"/>
      <c r="O35" s="237">
        <v>0</v>
      </c>
      <c r="P35" s="236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</row>
    <row r="36" spans="1:192" ht="27" customHeight="1">
      <c r="A36" s="231">
        <v>302</v>
      </c>
      <c r="B36" s="232" t="s">
        <v>151</v>
      </c>
      <c r="C36" s="233" t="s">
        <v>152</v>
      </c>
      <c r="D36" s="232" t="s">
        <v>129</v>
      </c>
      <c r="E36" s="232" t="s">
        <v>114</v>
      </c>
      <c r="F36" s="232" t="s">
        <v>146</v>
      </c>
      <c r="G36" s="64">
        <f t="shared" si="0"/>
        <v>5</v>
      </c>
      <c r="H36" s="64">
        <v>5</v>
      </c>
      <c r="I36" s="64">
        <v>0</v>
      </c>
      <c r="J36" s="234"/>
      <c r="K36" s="235">
        <v>0</v>
      </c>
      <c r="L36" s="236"/>
      <c r="M36" s="236"/>
      <c r="N36" s="236"/>
      <c r="O36" s="237">
        <v>0</v>
      </c>
      <c r="P36" s="2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</row>
    <row r="37" spans="1:192" ht="27" customHeight="1">
      <c r="A37" s="231">
        <v>302</v>
      </c>
      <c r="B37" s="232" t="s">
        <v>153</v>
      </c>
      <c r="C37" s="233" t="s">
        <v>154</v>
      </c>
      <c r="D37" s="232" t="s">
        <v>144</v>
      </c>
      <c r="E37" s="232" t="s">
        <v>112</v>
      </c>
      <c r="F37" s="232" t="s">
        <v>145</v>
      </c>
      <c r="G37" s="64">
        <f t="shared" si="0"/>
        <v>8.6926000000000005</v>
      </c>
      <c r="H37" s="64">
        <v>8.6926000000000005</v>
      </c>
      <c r="I37" s="64">
        <v>8.6926000000000005</v>
      </c>
      <c r="J37" s="234"/>
      <c r="K37" s="235">
        <v>0</v>
      </c>
      <c r="L37" s="236"/>
      <c r="M37" s="236"/>
      <c r="N37" s="236"/>
      <c r="O37" s="237">
        <v>0</v>
      </c>
      <c r="P37" s="236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</row>
    <row r="38" spans="1:192" ht="27" customHeight="1">
      <c r="A38" s="231">
        <v>302</v>
      </c>
      <c r="B38" s="232" t="s">
        <v>155</v>
      </c>
      <c r="C38" s="233" t="s">
        <v>156</v>
      </c>
      <c r="D38" s="232" t="s">
        <v>144</v>
      </c>
      <c r="E38" s="232" t="s">
        <v>134</v>
      </c>
      <c r="F38" s="232" t="s">
        <v>156</v>
      </c>
      <c r="G38" s="64">
        <f t="shared" si="0"/>
        <v>6</v>
      </c>
      <c r="H38" s="64">
        <v>6</v>
      </c>
      <c r="I38" s="64">
        <v>6</v>
      </c>
      <c r="J38" s="234"/>
      <c r="K38" s="235">
        <v>0</v>
      </c>
      <c r="L38" s="236"/>
      <c r="M38" s="236"/>
      <c r="N38" s="236"/>
      <c r="O38" s="237">
        <v>0</v>
      </c>
      <c r="P38" s="236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</row>
    <row r="39" spans="1:192" ht="27" customHeight="1">
      <c r="A39" s="231">
        <v>302</v>
      </c>
      <c r="B39" s="232" t="s">
        <v>157</v>
      </c>
      <c r="C39" s="233" t="s">
        <v>158</v>
      </c>
      <c r="D39" s="232" t="s">
        <v>144</v>
      </c>
      <c r="E39" s="232" t="s">
        <v>112</v>
      </c>
      <c r="F39" s="232" t="s">
        <v>145</v>
      </c>
      <c r="G39" s="64">
        <f t="shared" si="0"/>
        <v>33.116</v>
      </c>
      <c r="H39" s="64">
        <v>33.116</v>
      </c>
      <c r="I39" s="64">
        <v>33.116</v>
      </c>
      <c r="J39" s="234"/>
      <c r="K39" s="235">
        <v>0</v>
      </c>
      <c r="L39" s="236"/>
      <c r="M39" s="236"/>
      <c r="N39" s="236"/>
      <c r="O39" s="237">
        <v>0</v>
      </c>
      <c r="P39" s="236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</row>
    <row r="40" spans="1:192" ht="27" customHeight="1">
      <c r="A40" s="231">
        <v>302</v>
      </c>
      <c r="B40" s="232" t="s">
        <v>157</v>
      </c>
      <c r="C40" s="233" t="s">
        <v>158</v>
      </c>
      <c r="D40" s="232" t="s">
        <v>129</v>
      </c>
      <c r="E40" s="232" t="s">
        <v>114</v>
      </c>
      <c r="F40" s="232" t="s">
        <v>146</v>
      </c>
      <c r="G40" s="64">
        <f t="shared" si="0"/>
        <v>0.5</v>
      </c>
      <c r="H40" s="64">
        <v>0.5</v>
      </c>
      <c r="I40" s="64">
        <v>0</v>
      </c>
      <c r="J40" s="234"/>
      <c r="K40" s="235">
        <v>0</v>
      </c>
      <c r="L40" s="236"/>
      <c r="M40" s="236"/>
      <c r="N40" s="236"/>
      <c r="O40" s="237">
        <v>0</v>
      </c>
      <c r="P40" s="236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</row>
    <row r="41" spans="1:192" ht="27" customHeight="1">
      <c r="A41" s="231">
        <v>302</v>
      </c>
      <c r="B41" s="232" t="s">
        <v>123</v>
      </c>
      <c r="C41" s="233" t="s">
        <v>159</v>
      </c>
      <c r="D41" s="232" t="s">
        <v>144</v>
      </c>
      <c r="E41" s="232" t="s">
        <v>123</v>
      </c>
      <c r="F41" s="232" t="s">
        <v>159</v>
      </c>
      <c r="G41" s="64">
        <f t="shared" si="0"/>
        <v>7.1658999999999997</v>
      </c>
      <c r="H41" s="64">
        <v>7.1658999999999997</v>
      </c>
      <c r="I41" s="64">
        <v>7.1658999999999997</v>
      </c>
      <c r="J41" s="234"/>
      <c r="K41" s="235">
        <v>0</v>
      </c>
      <c r="L41" s="236"/>
      <c r="M41" s="236"/>
      <c r="N41" s="236"/>
      <c r="O41" s="237">
        <v>0</v>
      </c>
      <c r="P41" s="236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</row>
    <row r="42" spans="1:192" ht="27" customHeight="1">
      <c r="A42" s="231">
        <v>302</v>
      </c>
      <c r="B42" s="232" t="s">
        <v>123</v>
      </c>
      <c r="C42" s="233" t="s">
        <v>159</v>
      </c>
      <c r="D42" s="232" t="s">
        <v>129</v>
      </c>
      <c r="E42" s="232" t="s">
        <v>114</v>
      </c>
      <c r="F42" s="232" t="s">
        <v>146</v>
      </c>
      <c r="G42" s="64">
        <f t="shared" si="0"/>
        <v>5</v>
      </c>
      <c r="H42" s="64">
        <v>5</v>
      </c>
      <c r="I42" s="64">
        <v>0</v>
      </c>
      <c r="J42" s="234"/>
      <c r="K42" s="235">
        <v>0</v>
      </c>
      <c r="L42" s="236"/>
      <c r="M42" s="236"/>
      <c r="N42" s="236"/>
      <c r="O42" s="237">
        <v>0</v>
      </c>
      <c r="P42" s="236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</row>
    <row r="43" spans="1:192" ht="27" customHeight="1">
      <c r="A43" s="231">
        <v>303</v>
      </c>
      <c r="B43" s="232" t="s">
        <v>112</v>
      </c>
      <c r="C43" s="233" t="s">
        <v>160</v>
      </c>
      <c r="D43" s="232" t="s">
        <v>161</v>
      </c>
      <c r="E43" s="232" t="s">
        <v>111</v>
      </c>
      <c r="F43" s="232" t="s">
        <v>162</v>
      </c>
      <c r="G43" s="64">
        <f t="shared" si="0"/>
        <v>18.4039</v>
      </c>
      <c r="H43" s="64">
        <v>18.4039</v>
      </c>
      <c r="I43" s="64">
        <v>18.4039</v>
      </c>
      <c r="J43" s="234"/>
      <c r="K43" s="235">
        <v>0</v>
      </c>
      <c r="L43" s="236"/>
      <c r="M43" s="236"/>
      <c r="N43" s="236"/>
      <c r="O43" s="237">
        <v>0</v>
      </c>
      <c r="P43" s="236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</row>
    <row r="44" spans="1:192" ht="27" customHeight="1">
      <c r="A44" s="231">
        <v>303</v>
      </c>
      <c r="B44" s="232" t="s">
        <v>114</v>
      </c>
      <c r="C44" s="233" t="s">
        <v>163</v>
      </c>
      <c r="D44" s="232" t="s">
        <v>161</v>
      </c>
      <c r="E44" s="232" t="s">
        <v>111</v>
      </c>
      <c r="F44" s="232" t="s">
        <v>162</v>
      </c>
      <c r="G44" s="64">
        <f t="shared" si="0"/>
        <v>63.450400000000002</v>
      </c>
      <c r="H44" s="64">
        <v>63.450400000000002</v>
      </c>
      <c r="I44" s="64">
        <v>63.450400000000002</v>
      </c>
      <c r="J44" s="234"/>
      <c r="K44" s="235">
        <v>0</v>
      </c>
      <c r="L44" s="236"/>
      <c r="M44" s="236"/>
      <c r="N44" s="236"/>
      <c r="O44" s="237">
        <v>0</v>
      </c>
      <c r="P44" s="236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</row>
    <row r="45" spans="1:192" ht="27" customHeight="1">
      <c r="A45" s="231">
        <v>303</v>
      </c>
      <c r="B45" s="232" t="s">
        <v>111</v>
      </c>
      <c r="C45" s="233" t="s">
        <v>206</v>
      </c>
      <c r="D45" s="232" t="s">
        <v>161</v>
      </c>
      <c r="E45" s="232" t="s">
        <v>112</v>
      </c>
      <c r="F45" s="232" t="s">
        <v>207</v>
      </c>
      <c r="G45" s="64">
        <f t="shared" si="0"/>
        <v>6</v>
      </c>
      <c r="H45" s="64">
        <v>6</v>
      </c>
      <c r="I45" s="64">
        <v>0</v>
      </c>
      <c r="J45" s="234"/>
      <c r="K45" s="235">
        <v>0</v>
      </c>
      <c r="L45" s="236"/>
      <c r="M45" s="236"/>
      <c r="N45" s="236"/>
      <c r="O45" s="237">
        <v>0</v>
      </c>
      <c r="P45" s="236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</row>
    <row r="46" spans="1:192" ht="27" customHeight="1">
      <c r="A46" s="231">
        <v>310</v>
      </c>
      <c r="B46" s="232" t="s">
        <v>114</v>
      </c>
      <c r="C46" s="233" t="s">
        <v>193</v>
      </c>
      <c r="D46" s="232" t="s">
        <v>208</v>
      </c>
      <c r="E46" s="232" t="s">
        <v>112</v>
      </c>
      <c r="F46" s="232" t="s">
        <v>209</v>
      </c>
      <c r="G46" s="64">
        <f t="shared" si="0"/>
        <v>11.4</v>
      </c>
      <c r="H46" s="64">
        <v>11.4</v>
      </c>
      <c r="I46" s="64">
        <v>10</v>
      </c>
      <c r="J46" s="234"/>
      <c r="K46" s="235">
        <v>0</v>
      </c>
      <c r="L46" s="236"/>
      <c r="M46" s="236"/>
      <c r="N46" s="236"/>
      <c r="O46" s="237">
        <v>0</v>
      </c>
      <c r="P46" s="23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</row>
    <row r="47" spans="1:192" ht="27" customHeight="1">
      <c r="A47" s="231">
        <v>310</v>
      </c>
      <c r="B47" s="232" t="s">
        <v>123</v>
      </c>
      <c r="C47" s="233" t="s">
        <v>210</v>
      </c>
      <c r="D47" s="232" t="s">
        <v>208</v>
      </c>
      <c r="E47" s="232" t="s">
        <v>112</v>
      </c>
      <c r="F47" s="232" t="s">
        <v>209</v>
      </c>
      <c r="G47" s="64">
        <f t="shared" si="0"/>
        <v>5</v>
      </c>
      <c r="H47" s="64">
        <v>5</v>
      </c>
      <c r="I47" s="64">
        <v>5</v>
      </c>
      <c r="J47" s="234"/>
      <c r="K47" s="235">
        <v>0</v>
      </c>
      <c r="L47" s="236"/>
      <c r="M47" s="236"/>
      <c r="N47" s="236"/>
      <c r="O47" s="237">
        <v>0</v>
      </c>
      <c r="P47" s="236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</row>
    <row r="48" spans="1:192" ht="27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</row>
  </sheetData>
  <sheetProtection formatCells="0" formatColumns="0" formatRows="0"/>
  <mergeCells count="25">
    <mergeCell ref="A1:B1"/>
    <mergeCell ref="A2:P2"/>
    <mergeCell ref="O3:P3"/>
    <mergeCell ref="A5:B5"/>
    <mergeCell ref="C5:C7"/>
    <mergeCell ref="P5:P7"/>
    <mergeCell ref="A6:A7"/>
    <mergeCell ref="H5:I5"/>
    <mergeCell ref="J5:J7"/>
    <mergeCell ref="D5:D7"/>
    <mergeCell ref="K5:K7"/>
    <mergeCell ref="M5:M7"/>
    <mergeCell ref="N5:N7"/>
    <mergeCell ref="H4:P4"/>
    <mergeCell ref="O5:O7"/>
    <mergeCell ref="H6:H7"/>
    <mergeCell ref="A3:D3"/>
    <mergeCell ref="A4:C4"/>
    <mergeCell ref="G4:G7"/>
    <mergeCell ref="F5:F7"/>
    <mergeCell ref="E5:E7"/>
    <mergeCell ref="D4:F4"/>
    <mergeCell ref="B6:B7"/>
    <mergeCell ref="I6:I7"/>
    <mergeCell ref="L5:L7"/>
  </mergeCells>
  <phoneticPr fontId="15" type="noConversion"/>
  <printOptions horizontalCentered="1"/>
  <pageMargins left="0" right="0" top="0.39370078740157477" bottom="0.39370078740157477" header="0.51181100484893072" footer="0.51181100484893072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workbookViewId="0">
      <selection activeCell="B10" sqref="B10"/>
    </sheetView>
  </sheetViews>
  <sheetFormatPr defaultColWidth="9.1640625" defaultRowHeight="11.25"/>
  <cols>
    <col min="1" max="1" width="64.6640625" customWidth="1"/>
    <col min="2" max="2" width="43.6640625" customWidth="1"/>
    <col min="3" max="3" width="27" customWidth="1"/>
  </cols>
  <sheetData>
    <row r="1" spans="1:3" ht="11.25" customHeight="1">
      <c r="B1" s="2" t="s">
        <v>86</v>
      </c>
    </row>
    <row r="2" spans="1:3" s="35" customFormat="1" ht="19.5" customHeight="1">
      <c r="A2" s="360" t="s">
        <v>194</v>
      </c>
      <c r="B2" s="360"/>
      <c r="C2" s="34"/>
    </row>
    <row r="3" spans="1:3" ht="15.75" customHeight="1">
      <c r="A3" s="69" t="s">
        <v>212</v>
      </c>
      <c r="B3" s="36" t="s">
        <v>1</v>
      </c>
    </row>
    <row r="4" spans="1:3" s="39" customFormat="1" ht="30" customHeight="1">
      <c r="A4" s="37" t="s">
        <v>87</v>
      </c>
      <c r="B4" s="38" t="s">
        <v>195</v>
      </c>
      <c r="C4" s="6"/>
    </row>
    <row r="5" spans="1:3" s="41" customFormat="1" ht="23.25" customHeight="1">
      <c r="A5" s="40" t="s">
        <v>88</v>
      </c>
      <c r="B5" s="70">
        <f>B6+B7+B8</f>
        <v>10.5</v>
      </c>
      <c r="C5" s="15"/>
    </row>
    <row r="6" spans="1:3" s="41" customFormat="1" ht="23.25" customHeight="1">
      <c r="A6" s="42" t="s">
        <v>89</v>
      </c>
      <c r="B6" s="65">
        <v>0</v>
      </c>
      <c r="C6" s="15"/>
    </row>
    <row r="7" spans="1:3" s="41" customFormat="1" ht="23.25" customHeight="1">
      <c r="A7" s="42" t="s">
        <v>90</v>
      </c>
      <c r="B7" s="66">
        <v>2.5</v>
      </c>
      <c r="C7" s="15"/>
    </row>
    <row r="8" spans="1:3" s="41" customFormat="1" ht="23.25" customHeight="1">
      <c r="A8" s="42" t="s">
        <v>91</v>
      </c>
      <c r="B8" s="65">
        <v>8</v>
      </c>
      <c r="C8" s="15"/>
    </row>
    <row r="9" spans="1:3" s="41" customFormat="1" ht="23.25" customHeight="1">
      <c r="A9" s="42" t="s">
        <v>92</v>
      </c>
      <c r="B9" s="67">
        <v>8</v>
      </c>
      <c r="C9" s="15"/>
    </row>
    <row r="10" spans="1:3" s="41" customFormat="1" ht="23.25" customHeight="1">
      <c r="A10" s="43" t="s">
        <v>93</v>
      </c>
      <c r="B10" s="68">
        <v>0</v>
      </c>
      <c r="C10" s="15"/>
    </row>
    <row r="11" spans="1:3" s="39" customFormat="1" ht="23.25" customHeight="1">
      <c r="A11" s="44"/>
      <c r="B11" s="45"/>
      <c r="C11"/>
    </row>
    <row r="12" spans="1:3" s="39" customFormat="1" ht="60" customHeight="1">
      <c r="A12" s="361" t="s">
        <v>94</v>
      </c>
      <c r="B12" s="361"/>
      <c r="C12" s="15"/>
    </row>
    <row r="13" spans="1:3" s="39" customFormat="1" ht="14.25" customHeight="1">
      <c r="A13"/>
      <c r="B13"/>
      <c r="C13"/>
    </row>
    <row r="14" spans="1:3" s="39" customFormat="1" ht="14.25" customHeight="1">
      <c r="A14"/>
      <c r="B14"/>
      <c r="C14"/>
    </row>
    <row r="15" spans="1:3" s="39" customFormat="1" ht="14.25" customHeight="1">
      <c r="A15"/>
      <c r="B15"/>
      <c r="C15"/>
    </row>
    <row r="16" spans="1:3" s="39" customFormat="1" ht="14.25" customHeight="1">
      <c r="A16"/>
      <c r="B16"/>
      <c r="C16"/>
    </row>
    <row r="17" spans="1:3" s="39" customFormat="1" ht="14.25" customHeight="1">
      <c r="A17"/>
      <c r="B17" s="15"/>
      <c r="C17"/>
    </row>
    <row r="18" spans="1:3" s="39" customFormat="1" ht="14.25" customHeight="1">
      <c r="A18" s="6"/>
      <c r="B18" s="238"/>
      <c r="C18" s="6"/>
    </row>
    <row r="19" spans="1:3" s="39" customFormat="1" ht="14.25" customHeight="1">
      <c r="A19" s="6"/>
      <c r="B19" s="6"/>
      <c r="C19" s="6"/>
    </row>
    <row r="20" spans="1:3" s="39" customFormat="1" ht="14.25" customHeight="1">
      <c r="A20" s="6"/>
      <c r="B20" s="6"/>
      <c r="C20" s="6"/>
    </row>
    <row r="21" spans="1:3" s="39" customFormat="1" ht="14.25" customHeight="1">
      <c r="A21" s="6"/>
      <c r="B21" s="6"/>
      <c r="C21" s="6"/>
    </row>
    <row r="22" spans="1:3" s="39" customFormat="1" ht="14.25" customHeight="1">
      <c r="A22" s="6"/>
      <c r="B22" s="6"/>
      <c r="C22" s="6"/>
    </row>
    <row r="23" spans="1:3" s="39" customFormat="1" ht="14.25" customHeight="1">
      <c r="A23" s="6"/>
      <c r="B23" s="6"/>
      <c r="C23" s="6"/>
    </row>
    <row r="24" spans="1:3" s="39" customFormat="1" ht="14.25" customHeight="1">
      <c r="A24" s="6"/>
      <c r="B24" s="6"/>
      <c r="C24" s="6"/>
    </row>
    <row r="25" spans="1:3" s="39" customFormat="1" ht="14.25" customHeight="1">
      <c r="A25" s="6"/>
      <c r="B25" s="6"/>
      <c r="C25" s="6"/>
    </row>
    <row r="26" spans="1:3" s="39" customFormat="1" ht="14.25" customHeight="1">
      <c r="A26" s="6"/>
      <c r="B26" s="6"/>
      <c r="C26" s="6"/>
    </row>
    <row r="27" spans="1:3" s="39" customFormat="1" ht="14.25" customHeight="1">
      <c r="A27" s="6"/>
      <c r="B27" s="6"/>
      <c r="C27" s="6"/>
    </row>
    <row r="28" spans="1:3" s="39" customFormat="1" ht="14.25" customHeight="1">
      <c r="A28" s="6"/>
      <c r="B28" s="6"/>
      <c r="C28" s="6"/>
    </row>
    <row r="29" spans="1:3" s="39" customFormat="1" ht="14.25" customHeight="1">
      <c r="A29" s="6"/>
      <c r="B29" s="6"/>
      <c r="C29" s="6"/>
    </row>
    <row r="30" spans="1:3" s="39" customFormat="1" ht="14.25" customHeight="1">
      <c r="A30" s="6"/>
      <c r="B30" s="6"/>
      <c r="C30" s="6"/>
    </row>
    <row r="31" spans="1:3" s="39" customFormat="1" ht="14.25" customHeight="1">
      <c r="A31" s="6"/>
      <c r="B31" s="6"/>
      <c r="C31" s="6"/>
    </row>
    <row r="32" spans="1:3" s="39" customFormat="1" ht="14.25" customHeight="1">
      <c r="A32" s="6"/>
      <c r="B32" s="6"/>
      <c r="C32" s="6"/>
    </row>
    <row r="33" spans="1:3" s="39" customFormat="1" ht="14.25" customHeight="1">
      <c r="A33"/>
      <c r="B33"/>
      <c r="C33"/>
    </row>
    <row r="34" spans="1:3" s="39" customFormat="1" ht="14.25" customHeight="1">
      <c r="A34"/>
      <c r="B34"/>
      <c r="C34"/>
    </row>
    <row r="35" spans="1:3" s="39" customFormat="1" ht="14.25" customHeight="1">
      <c r="A35"/>
      <c r="B35"/>
      <c r="C35"/>
    </row>
    <row r="36" spans="1:3" s="39" customFormat="1" ht="14.25" customHeight="1">
      <c r="A36"/>
      <c r="B36"/>
      <c r="C36"/>
    </row>
  </sheetData>
  <sheetProtection formatCells="0" formatColumns="0" formatRows="0"/>
  <mergeCells count="2">
    <mergeCell ref="A2:B2"/>
    <mergeCell ref="A12:B1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workbookViewId="0">
      <selection activeCell="H30" sqref="H30"/>
    </sheetView>
  </sheetViews>
  <sheetFormatPr defaultRowHeight="14.25"/>
  <cols>
    <col min="1" max="1" width="7.33203125" style="25" customWidth="1"/>
    <col min="2" max="3" width="6.6640625" style="25" customWidth="1"/>
    <col min="4" max="4" width="16.83203125" style="25" customWidth="1"/>
    <col min="5" max="5" width="40.6640625" style="25" customWidth="1"/>
    <col min="6" max="11" width="15.1640625" style="25" customWidth="1"/>
    <col min="12" max="12" width="17.5" style="25" customWidth="1"/>
    <col min="13" max="13" width="18" style="25" customWidth="1"/>
    <col min="14" max="14" width="12.83203125" style="25" customWidth="1"/>
    <col min="15" max="16384" width="9.33203125" style="25"/>
  </cols>
  <sheetData>
    <row r="1" spans="1:14" ht="14.25" customHeight="1">
      <c r="A1" s="71"/>
      <c r="B1" s="71"/>
      <c r="C1" s="72"/>
      <c r="D1" s="73"/>
      <c r="E1" s="74"/>
      <c r="F1" s="75"/>
      <c r="G1" s="75"/>
      <c r="H1" s="75"/>
      <c r="I1" s="76"/>
      <c r="J1" s="75"/>
      <c r="K1" s="75"/>
      <c r="L1" s="75"/>
      <c r="M1" s="75"/>
      <c r="N1" s="77" t="s">
        <v>45</v>
      </c>
    </row>
    <row r="2" spans="1:14" ht="20.25" customHeight="1">
      <c r="A2" s="78" t="s">
        <v>164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4.25" customHeight="1">
      <c r="A3" s="103" t="s">
        <v>196</v>
      </c>
      <c r="B3" s="80"/>
      <c r="C3" s="80"/>
      <c r="D3" s="80"/>
      <c r="E3" s="80"/>
      <c r="F3" s="75"/>
      <c r="G3" s="81"/>
      <c r="H3" s="81"/>
      <c r="I3" s="81"/>
      <c r="J3" s="81"/>
      <c r="K3" s="81"/>
      <c r="L3" s="81"/>
      <c r="M3" s="82"/>
      <c r="N3" s="83" t="s">
        <v>1</v>
      </c>
    </row>
    <row r="4" spans="1:14" ht="14.25" customHeight="1">
      <c r="A4" s="84" t="s">
        <v>37</v>
      </c>
      <c r="B4" s="84"/>
      <c r="C4" s="84"/>
      <c r="D4" s="362" t="s">
        <v>38</v>
      </c>
      <c r="E4" s="362" t="s">
        <v>39</v>
      </c>
      <c r="F4" s="362" t="s">
        <v>40</v>
      </c>
      <c r="G4" s="86" t="s">
        <v>46</v>
      </c>
      <c r="H4" s="86"/>
      <c r="I4" s="86"/>
      <c r="J4" s="87"/>
      <c r="K4" s="86"/>
      <c r="L4" s="88" t="s">
        <v>47</v>
      </c>
      <c r="M4" s="86"/>
      <c r="N4" s="89"/>
    </row>
    <row r="5" spans="1:14" ht="28.5" customHeight="1">
      <c r="A5" s="90" t="s">
        <v>41</v>
      </c>
      <c r="B5" s="91" t="s">
        <v>42</v>
      </c>
      <c r="C5" s="91" t="s">
        <v>43</v>
      </c>
      <c r="D5" s="362"/>
      <c r="E5" s="362"/>
      <c r="F5" s="362"/>
      <c r="G5" s="92" t="s">
        <v>15</v>
      </c>
      <c r="H5" s="85" t="s">
        <v>48</v>
      </c>
      <c r="I5" s="85" t="s">
        <v>49</v>
      </c>
      <c r="J5" s="85" t="s">
        <v>50</v>
      </c>
      <c r="K5" s="85" t="s">
        <v>101</v>
      </c>
      <c r="L5" s="85" t="s">
        <v>15</v>
      </c>
      <c r="M5" s="93" t="s">
        <v>51</v>
      </c>
      <c r="N5" s="85" t="s">
        <v>52</v>
      </c>
    </row>
    <row r="6" spans="1:14" s="60" customFormat="1" ht="24.75" customHeight="1">
      <c r="A6" s="99"/>
      <c r="B6" s="99"/>
      <c r="C6" s="99"/>
      <c r="D6" s="99"/>
      <c r="E6" s="100"/>
      <c r="F6" s="101">
        <f>G6+L6</f>
        <v>0</v>
      </c>
      <c r="G6" s="101">
        <f>H6+I6+J6+K6</f>
        <v>0</v>
      </c>
      <c r="H6" s="101"/>
      <c r="I6" s="101"/>
      <c r="J6" s="101"/>
      <c r="K6" s="102"/>
      <c r="L6" s="101">
        <f>M6</f>
        <v>0</v>
      </c>
      <c r="M6" s="101"/>
      <c r="N6" s="101"/>
    </row>
    <row r="7" spans="1:14" ht="14.25" customHeight="1">
      <c r="A7" s="85"/>
      <c r="B7" s="94"/>
      <c r="C7" s="94"/>
      <c r="D7" s="95"/>
      <c r="E7" s="96"/>
      <c r="F7" s="97"/>
      <c r="G7" s="97"/>
      <c r="H7" s="97"/>
      <c r="I7" s="97"/>
      <c r="J7" s="97"/>
      <c r="K7" s="97"/>
      <c r="L7" s="97"/>
      <c r="M7" s="97"/>
      <c r="N7" s="97"/>
    </row>
    <row r="8" spans="1:14" ht="14.25" customHeight="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ht="14.25" customHeight="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4" ht="14.2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4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4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4.25" customHeight="1">
      <c r="A13" s="80"/>
      <c r="B13" s="80"/>
      <c r="C13" s="80"/>
      <c r="D13" s="80"/>
      <c r="E13" s="98"/>
      <c r="F13" s="80"/>
      <c r="G13" s="80"/>
      <c r="H13" s="80"/>
      <c r="I13" s="80"/>
      <c r="J13" s="80"/>
      <c r="K13" s="80"/>
      <c r="L13" s="80"/>
      <c r="M13" s="80"/>
      <c r="N13" s="80"/>
    </row>
  </sheetData>
  <sheetProtection formatCells="0" formatColumns="0" formatRows="0"/>
  <mergeCells count="3">
    <mergeCell ref="D4:D5"/>
    <mergeCell ref="E4:E5"/>
    <mergeCell ref="F4:F5"/>
  </mergeCells>
  <phoneticPr fontId="0" type="noConversion"/>
  <pageMargins left="0.75" right="0.75" top="1" bottom="1" header="0.5" footer="0.5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>
      <selection activeCell="H5" sqref="H5"/>
    </sheetView>
  </sheetViews>
  <sheetFormatPr defaultRowHeight="13.5"/>
  <cols>
    <col min="1" max="3" width="10.83203125" style="239" customWidth="1"/>
    <col min="4" max="4" width="23.6640625" style="239" customWidth="1"/>
    <col min="5" max="15" width="10.83203125" style="239" customWidth="1"/>
    <col min="16" max="16384" width="9.33203125" style="239"/>
  </cols>
  <sheetData>
    <row r="1" spans="1:15" ht="27">
      <c r="A1" s="363" t="s">
        <v>222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</row>
    <row r="2" spans="1:15" ht="13.5" customHeight="1">
      <c r="N2" s="364" t="s">
        <v>223</v>
      </c>
      <c r="O2" s="364"/>
    </row>
    <row r="3" spans="1:15" ht="39.75" customHeight="1">
      <c r="A3" s="240" t="s">
        <v>37</v>
      </c>
      <c r="B3" s="240"/>
      <c r="C3" s="240"/>
      <c r="D3" s="365" t="s">
        <v>39</v>
      </c>
      <c r="E3" s="366" t="s">
        <v>224</v>
      </c>
      <c r="F3" s="367" t="s">
        <v>225</v>
      </c>
      <c r="G3" s="368"/>
      <c r="H3" s="368"/>
      <c r="I3" s="368"/>
      <c r="J3" s="369"/>
      <c r="K3" s="367" t="s">
        <v>226</v>
      </c>
      <c r="L3" s="368"/>
      <c r="M3" s="368"/>
      <c r="N3" s="368"/>
      <c r="O3" s="369"/>
    </row>
    <row r="4" spans="1:15" ht="59.25" customHeight="1">
      <c r="A4" s="241" t="s">
        <v>41</v>
      </c>
      <c r="B4" s="242" t="s">
        <v>42</v>
      </c>
      <c r="C4" s="242" t="s">
        <v>43</v>
      </c>
      <c r="D4" s="365"/>
      <c r="E4" s="366"/>
      <c r="F4" s="243" t="s">
        <v>227</v>
      </c>
      <c r="G4" s="244" t="s">
        <v>228</v>
      </c>
      <c r="H4" s="244" t="s">
        <v>229</v>
      </c>
      <c r="I4" s="244" t="s">
        <v>230</v>
      </c>
      <c r="J4" s="244" t="s">
        <v>101</v>
      </c>
      <c r="K4" s="244" t="s">
        <v>227</v>
      </c>
      <c r="L4" s="244" t="s">
        <v>231</v>
      </c>
      <c r="M4" s="244" t="s">
        <v>232</v>
      </c>
      <c r="N4" s="244" t="s">
        <v>233</v>
      </c>
      <c r="O4" s="244" t="s">
        <v>234</v>
      </c>
    </row>
    <row r="5" spans="1:15" ht="25.5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</row>
    <row r="6" spans="1:15" ht="25.5" customHeight="1">
      <c r="A6" s="245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</row>
    <row r="7" spans="1:15" ht="25.5" customHeight="1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</row>
    <row r="8" spans="1:15" ht="25.5" customHeight="1">
      <c r="A8" s="245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</row>
    <row r="9" spans="1:15" ht="25.5" customHeight="1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</row>
  </sheetData>
  <mergeCells count="6">
    <mergeCell ref="A1:O1"/>
    <mergeCell ref="N2:O2"/>
    <mergeCell ref="D3:D4"/>
    <mergeCell ref="E3:E4"/>
    <mergeCell ref="F3:J3"/>
    <mergeCell ref="K3:O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1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10</vt:i4>
      </vt:variant>
    </vt:vector>
  </HeadingPairs>
  <TitlesOfParts>
    <vt:vector size="21" baseType="lpstr">
      <vt:lpstr>1部门预算收支总表</vt:lpstr>
      <vt:lpstr>2部门收入总体情况表</vt:lpstr>
      <vt:lpstr>3支出情况表</vt:lpstr>
      <vt:lpstr>4财政拨款收支总表</vt:lpstr>
      <vt:lpstr>5一般公共预算支出情况表</vt:lpstr>
      <vt:lpstr>6支出经济分类汇总表</vt:lpstr>
      <vt:lpstr>7一般公共预算“三公”经费支出表</vt:lpstr>
      <vt:lpstr>8政府性基金支出情况表</vt:lpstr>
      <vt:lpstr>9国有资本经营预算情况表</vt:lpstr>
      <vt:lpstr>10政府采购情况表</vt:lpstr>
      <vt:lpstr>Sheet1</vt:lpstr>
      <vt:lpstr>'2部门收入总体情况表'!Print_Area</vt:lpstr>
      <vt:lpstr>'3支出情况表'!Print_Area</vt:lpstr>
      <vt:lpstr>'5一般公共预算支出情况表'!Print_Area</vt:lpstr>
      <vt:lpstr>'6支出经济分类汇总表'!Print_Area</vt:lpstr>
      <vt:lpstr>'8政府性基金支出情况表'!Print_Area</vt:lpstr>
      <vt:lpstr>'2部门收入总体情况表'!Print_Titles</vt:lpstr>
      <vt:lpstr>'3支出情况表'!Print_Titles</vt:lpstr>
      <vt:lpstr>'5一般公共预算支出情况表'!Print_Titles</vt:lpstr>
      <vt:lpstr>'6支出经济分类汇总表'!Print_Titles</vt:lpstr>
      <vt:lpstr>'8政府性基金支出情况表'!Print_Titles</vt:lpstr>
    </vt:vector>
  </TitlesOfParts>
  <Company>微软用户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admin</cp:lastModifiedBy>
  <cp:lastPrinted>2018-10-16T01:33:35Z</cp:lastPrinted>
  <dcterms:created xsi:type="dcterms:W3CDTF">2017-12-06T01:55:31Z</dcterms:created>
  <dcterms:modified xsi:type="dcterms:W3CDTF">2018-11-07T02:21:06Z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2060862</vt:i4>
  </property>
</Properties>
</file>